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172.16.11.33\documents\EGE GOZETIM\ISO IEC 17020 2012\ISO 17020 Dökümantasyon\10. F-FORMLAR\SAHA FORMLARI\"/>
    </mc:Choice>
  </mc:AlternateContent>
  <xr:revisionPtr revIDLastSave="0" documentId="8_{80DEDE30-F463-444F-8F68-02284D2B2F1A}" xr6:coauthVersionLast="47" xr6:coauthVersionMax="47" xr10:uidLastSave="{00000000-0000-0000-0000-000000000000}"/>
  <bookViews>
    <workbookView xWindow="-120" yWindow="-120" windowWidth="29040" windowHeight="15720" xr2:uid="{E9DCC808-A4C4-4B63-9CB8-05695BFE815D}"/>
  </bookViews>
  <sheets>
    <sheet name="Summary" sheetId="18" r:id="rId1"/>
    <sheet name="HMS 1-2" sheetId="2" r:id="rId2"/>
    <sheet name="SHREDDED" sheetId="15" r:id="rId3"/>
    <sheet name="BONUS" sheetId="13" r:id="rId4"/>
    <sheet name="BUSHELING" sheetId="14" r:id="rId5"/>
    <sheet name="RAILWAY" sheetId="16" r:id="rId6"/>
  </sheets>
  <definedNames>
    <definedName name="_xlnm.Print_Area" localSheetId="3">BONUS!$A$17:$O$63</definedName>
    <definedName name="_xlnm.Print_Area" localSheetId="1">'HMS 1-2'!$A$1:$S$66</definedName>
    <definedName name="_xlnm.Print_Area" localSheetId="0">Summary!$B$2:$K$52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5" l="1"/>
  <c r="I24" i="15"/>
  <c r="I25" i="15"/>
  <c r="I26" i="15"/>
  <c r="I27" i="15"/>
  <c r="I28" i="15"/>
  <c r="I29" i="15"/>
  <c r="I30" i="15"/>
  <c r="I31" i="15"/>
  <c r="I32" i="15"/>
  <c r="I33" i="15"/>
  <c r="I34" i="15"/>
  <c r="I22" i="15"/>
  <c r="I35" i="15"/>
  <c r="I36" i="15"/>
  <c r="I37" i="15"/>
  <c r="I38" i="15"/>
  <c r="I39" i="15"/>
  <c r="I40" i="15"/>
  <c r="I41" i="15"/>
  <c r="I42" i="15"/>
  <c r="I43" i="15"/>
  <c r="I44" i="15"/>
  <c r="I45" i="15"/>
  <c r="I21" i="15"/>
  <c r="M46" i="16"/>
  <c r="C46" i="16"/>
  <c r="I22" i="16"/>
  <c r="I46" i="14"/>
  <c r="G46" i="14"/>
  <c r="S23" i="2"/>
  <c r="S24" i="2"/>
  <c r="S25" i="2"/>
  <c r="S47" i="2" s="1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A54" i="15"/>
  <c r="H20" i="18"/>
  <c r="K21" i="15"/>
  <c r="O22" i="2"/>
  <c r="A61" i="2"/>
  <c r="B27" i="18" s="1"/>
  <c r="A60" i="2"/>
  <c r="B26" i="18" s="1"/>
  <c r="A59" i="2"/>
  <c r="B25" i="18" s="1"/>
  <c r="A61" i="13"/>
  <c r="B40" i="18" s="1"/>
  <c r="Q22" i="13"/>
  <c r="Q46" i="13"/>
  <c r="Q45" i="13"/>
  <c r="Q44" i="13"/>
  <c r="Q43" i="13"/>
  <c r="Q42" i="13"/>
  <c r="Q41" i="13"/>
  <c r="Q40" i="13"/>
  <c r="Q39" i="13"/>
  <c r="Q38" i="13"/>
  <c r="Q37" i="13"/>
  <c r="Q36" i="13"/>
  <c r="Q35" i="13"/>
  <c r="Q34" i="13"/>
  <c r="Q33" i="13"/>
  <c r="Q32" i="13"/>
  <c r="Q31" i="13"/>
  <c r="Q30" i="13"/>
  <c r="Q29" i="13"/>
  <c r="Q28" i="13"/>
  <c r="Q27" i="13"/>
  <c r="Q26" i="13"/>
  <c r="Q47" i="13"/>
  <c r="Q25" i="13"/>
  <c r="Q24" i="13"/>
  <c r="Q23" i="13"/>
  <c r="A55" i="14"/>
  <c r="H28" i="18" s="1"/>
  <c r="K22" i="14"/>
  <c r="J47" i="14"/>
  <c r="C55" i="14" s="1"/>
  <c r="J28" i="18" s="1"/>
  <c r="K46" i="14"/>
  <c r="K45" i="14"/>
  <c r="K44" i="14"/>
  <c r="K43" i="14"/>
  <c r="K42" i="14"/>
  <c r="K41" i="14"/>
  <c r="K40" i="14"/>
  <c r="K39" i="14"/>
  <c r="K38" i="14"/>
  <c r="K37" i="14"/>
  <c r="K36" i="14"/>
  <c r="K35" i="14"/>
  <c r="K34" i="14"/>
  <c r="K33" i="14"/>
  <c r="K32" i="14"/>
  <c r="K31" i="14"/>
  <c r="K30" i="14"/>
  <c r="K29" i="14"/>
  <c r="K28" i="14"/>
  <c r="K27" i="14"/>
  <c r="K26" i="14"/>
  <c r="K25" i="14"/>
  <c r="K24" i="14"/>
  <c r="K23" i="14"/>
  <c r="A60" i="16"/>
  <c r="H40" i="18" s="1"/>
  <c r="Q22" i="16"/>
  <c r="Q46" i="16"/>
  <c r="Q45" i="16"/>
  <c r="Q44" i="16"/>
  <c r="Q43" i="16"/>
  <c r="Q42" i="16"/>
  <c r="Q41" i="16"/>
  <c r="Q40" i="16"/>
  <c r="Q39" i="16"/>
  <c r="Q38" i="16"/>
  <c r="Q37" i="16"/>
  <c r="Q36" i="16"/>
  <c r="Q35" i="16"/>
  <c r="Q34" i="16"/>
  <c r="Q33" i="16"/>
  <c r="Q32" i="16"/>
  <c r="Q31" i="16"/>
  <c r="Q30" i="16"/>
  <c r="Q29" i="16"/>
  <c r="Q28" i="16"/>
  <c r="Q27" i="16"/>
  <c r="Q26" i="16"/>
  <c r="Q25" i="16"/>
  <c r="Q24" i="16"/>
  <c r="Q47" i="16" s="1"/>
  <c r="Q23" i="16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39" i="14"/>
  <c r="E40" i="14"/>
  <c r="E41" i="14"/>
  <c r="E42" i="14"/>
  <c r="E43" i="14"/>
  <c r="E44" i="14"/>
  <c r="E45" i="14"/>
  <c r="E46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22" i="14"/>
  <c r="E22" i="14"/>
  <c r="B17" i="16"/>
  <c r="B16" i="16"/>
  <c r="B15" i="16"/>
  <c r="B14" i="16"/>
  <c r="B13" i="16"/>
  <c r="B12" i="16"/>
  <c r="B11" i="16"/>
  <c r="B17" i="14"/>
  <c r="B16" i="14"/>
  <c r="B15" i="14"/>
  <c r="B14" i="14"/>
  <c r="B13" i="14"/>
  <c r="B12" i="14"/>
  <c r="B11" i="14"/>
  <c r="D28" i="18"/>
  <c r="D29" i="18"/>
  <c r="B12" i="13"/>
  <c r="B13" i="13"/>
  <c r="B14" i="13"/>
  <c r="B15" i="13"/>
  <c r="B16" i="13"/>
  <c r="B17" i="13"/>
  <c r="B11" i="13"/>
  <c r="B16" i="15"/>
  <c r="B10" i="15"/>
  <c r="B15" i="15"/>
  <c r="B14" i="15"/>
  <c r="B13" i="15"/>
  <c r="B12" i="15"/>
  <c r="B11" i="15"/>
  <c r="B12" i="2"/>
  <c r="B13" i="2"/>
  <c r="B14" i="2"/>
  <c r="B15" i="2"/>
  <c r="B16" i="2"/>
  <c r="B17" i="2"/>
  <c r="B11" i="2"/>
  <c r="H47" i="14"/>
  <c r="D47" i="14"/>
  <c r="C53" i="14"/>
  <c r="J25" i="18" s="1"/>
  <c r="B47" i="16"/>
  <c r="C50" i="16" s="1"/>
  <c r="O46" i="16"/>
  <c r="K46" i="16"/>
  <c r="I46" i="16"/>
  <c r="G46" i="16"/>
  <c r="E46" i="16"/>
  <c r="O45" i="16"/>
  <c r="K45" i="16"/>
  <c r="I45" i="16"/>
  <c r="G45" i="16"/>
  <c r="E45" i="16"/>
  <c r="M45" i="16"/>
  <c r="C45" i="16"/>
  <c r="O44" i="16"/>
  <c r="K44" i="16"/>
  <c r="I44" i="16"/>
  <c r="G44" i="16"/>
  <c r="E44" i="16"/>
  <c r="M44" i="16"/>
  <c r="C44" i="16" s="1"/>
  <c r="O43" i="16"/>
  <c r="K43" i="16"/>
  <c r="I43" i="16"/>
  <c r="G43" i="16"/>
  <c r="E43" i="16"/>
  <c r="M43" i="16"/>
  <c r="C43" i="16"/>
  <c r="O42" i="16"/>
  <c r="K42" i="16"/>
  <c r="I42" i="16"/>
  <c r="G42" i="16"/>
  <c r="E42" i="16"/>
  <c r="M42" i="16"/>
  <c r="C42" i="16" s="1"/>
  <c r="O41" i="16"/>
  <c r="K41" i="16"/>
  <c r="I41" i="16"/>
  <c r="G41" i="16"/>
  <c r="E41" i="16"/>
  <c r="M41" i="16"/>
  <c r="C41" i="16"/>
  <c r="O40" i="16"/>
  <c r="K40" i="16"/>
  <c r="I40" i="16"/>
  <c r="G40" i="16"/>
  <c r="E40" i="16"/>
  <c r="M40" i="16"/>
  <c r="C40" i="16" s="1"/>
  <c r="O39" i="16"/>
  <c r="K39" i="16"/>
  <c r="I39" i="16"/>
  <c r="G39" i="16"/>
  <c r="E39" i="16"/>
  <c r="M39" i="16"/>
  <c r="C39" i="16"/>
  <c r="O38" i="16"/>
  <c r="K38" i="16"/>
  <c r="I38" i="16"/>
  <c r="G38" i="16"/>
  <c r="E38" i="16"/>
  <c r="M38" i="16"/>
  <c r="C38" i="16" s="1"/>
  <c r="O37" i="16"/>
  <c r="K37" i="16"/>
  <c r="I37" i="16"/>
  <c r="G37" i="16"/>
  <c r="E37" i="16"/>
  <c r="M37" i="16"/>
  <c r="C37" i="16"/>
  <c r="O36" i="16"/>
  <c r="K36" i="16"/>
  <c r="I36" i="16"/>
  <c r="G36" i="16"/>
  <c r="G47" i="16" s="1"/>
  <c r="F47" i="16" s="1"/>
  <c r="D54" i="16" s="1"/>
  <c r="E36" i="16"/>
  <c r="M36" i="16"/>
  <c r="C36" i="16" s="1"/>
  <c r="O35" i="16"/>
  <c r="K35" i="16"/>
  <c r="I35" i="16"/>
  <c r="G35" i="16"/>
  <c r="E35" i="16"/>
  <c r="M35" i="16"/>
  <c r="C35" i="16"/>
  <c r="O34" i="16"/>
  <c r="K34" i="16"/>
  <c r="I34" i="16"/>
  <c r="G34" i="16"/>
  <c r="E34" i="16"/>
  <c r="M34" i="16"/>
  <c r="C34" i="16" s="1"/>
  <c r="O33" i="16"/>
  <c r="K33" i="16"/>
  <c r="I33" i="16"/>
  <c r="G33" i="16"/>
  <c r="E33" i="16"/>
  <c r="M33" i="16"/>
  <c r="C33" i="16"/>
  <c r="O32" i="16"/>
  <c r="K32" i="16"/>
  <c r="I32" i="16"/>
  <c r="G32" i="16"/>
  <c r="E32" i="16"/>
  <c r="M32" i="16"/>
  <c r="C32" i="16" s="1"/>
  <c r="O31" i="16"/>
  <c r="K31" i="16"/>
  <c r="I31" i="16"/>
  <c r="G31" i="16"/>
  <c r="E31" i="16"/>
  <c r="M31" i="16"/>
  <c r="C31" i="16"/>
  <c r="O30" i="16"/>
  <c r="K30" i="16"/>
  <c r="I30" i="16"/>
  <c r="G30" i="16"/>
  <c r="E30" i="16"/>
  <c r="M30" i="16"/>
  <c r="C30" i="16" s="1"/>
  <c r="O29" i="16"/>
  <c r="K29" i="16"/>
  <c r="I29" i="16"/>
  <c r="G29" i="16"/>
  <c r="E29" i="16"/>
  <c r="M29" i="16"/>
  <c r="C29" i="16"/>
  <c r="O28" i="16"/>
  <c r="K28" i="16"/>
  <c r="I28" i="16"/>
  <c r="G28" i="16"/>
  <c r="E28" i="16"/>
  <c r="M28" i="16"/>
  <c r="C28" i="16" s="1"/>
  <c r="O27" i="16"/>
  <c r="K27" i="16"/>
  <c r="I27" i="16"/>
  <c r="G27" i="16"/>
  <c r="E27" i="16"/>
  <c r="M27" i="16"/>
  <c r="C27" i="16"/>
  <c r="O26" i="16"/>
  <c r="K26" i="16"/>
  <c r="I26" i="16"/>
  <c r="G26" i="16"/>
  <c r="E26" i="16"/>
  <c r="M26" i="16"/>
  <c r="C26" i="16" s="1"/>
  <c r="O25" i="16"/>
  <c r="K25" i="16"/>
  <c r="I25" i="16"/>
  <c r="G25" i="16"/>
  <c r="E25" i="16"/>
  <c r="M25" i="16"/>
  <c r="C25" i="16"/>
  <c r="O24" i="16"/>
  <c r="K24" i="16"/>
  <c r="I24" i="16"/>
  <c r="G24" i="16"/>
  <c r="E24" i="16"/>
  <c r="M24" i="16"/>
  <c r="C24" i="16" s="1"/>
  <c r="O23" i="16"/>
  <c r="K23" i="16"/>
  <c r="I23" i="16"/>
  <c r="G23" i="16"/>
  <c r="E23" i="16"/>
  <c r="M23" i="16"/>
  <c r="C23" i="16"/>
  <c r="O22" i="16"/>
  <c r="K22" i="16"/>
  <c r="G22" i="16"/>
  <c r="E22" i="16"/>
  <c r="E47" i="16" s="1"/>
  <c r="D47" i="16" s="1"/>
  <c r="D52" i="16" s="1"/>
  <c r="J32" i="18" s="1"/>
  <c r="M22" i="16"/>
  <c r="M47" i="16"/>
  <c r="L47" i="16" s="1"/>
  <c r="D58" i="16" s="1"/>
  <c r="J38" i="18" s="1"/>
  <c r="F47" i="14"/>
  <c r="C52" i="14" s="1"/>
  <c r="J26" i="18"/>
  <c r="B47" i="14"/>
  <c r="C50" i="14" s="1"/>
  <c r="J24" i="18"/>
  <c r="C46" i="14"/>
  <c r="G45" i="14"/>
  <c r="C45" i="14" s="1"/>
  <c r="G44" i="14"/>
  <c r="C44" i="14"/>
  <c r="G43" i="14"/>
  <c r="C43" i="14" s="1"/>
  <c r="G42" i="14"/>
  <c r="C42" i="14" s="1"/>
  <c r="G41" i="14"/>
  <c r="C41" i="14" s="1"/>
  <c r="G40" i="14"/>
  <c r="C40" i="14"/>
  <c r="G39" i="14"/>
  <c r="C39" i="14" s="1"/>
  <c r="G38" i="14"/>
  <c r="C38" i="14"/>
  <c r="G37" i="14"/>
  <c r="C37" i="14" s="1"/>
  <c r="G36" i="14"/>
  <c r="C36" i="14"/>
  <c r="G35" i="14"/>
  <c r="C35" i="14" s="1"/>
  <c r="G34" i="14"/>
  <c r="C34" i="14" s="1"/>
  <c r="G33" i="14"/>
  <c r="C33" i="14" s="1"/>
  <c r="G32" i="14"/>
  <c r="C32" i="14"/>
  <c r="G31" i="14"/>
  <c r="C31" i="14" s="1"/>
  <c r="G30" i="14"/>
  <c r="C30" i="14"/>
  <c r="G29" i="14"/>
  <c r="C29" i="14" s="1"/>
  <c r="G28" i="14"/>
  <c r="C28" i="14"/>
  <c r="G27" i="14"/>
  <c r="C27" i="14" s="1"/>
  <c r="G26" i="14"/>
  <c r="C26" i="14" s="1"/>
  <c r="G25" i="14"/>
  <c r="C25" i="14" s="1"/>
  <c r="G24" i="14"/>
  <c r="C24" i="14"/>
  <c r="G23" i="14"/>
  <c r="C23" i="14" s="1"/>
  <c r="G22" i="14"/>
  <c r="C22" i="14"/>
  <c r="B47" i="13"/>
  <c r="C50" i="13" s="1"/>
  <c r="D31" i="18" s="1"/>
  <c r="K22" i="2"/>
  <c r="E27" i="15"/>
  <c r="K27" i="15"/>
  <c r="B46" i="15"/>
  <c r="G45" i="15"/>
  <c r="E45" i="15"/>
  <c r="K45" i="15" s="1"/>
  <c r="C45" i="15"/>
  <c r="G44" i="15"/>
  <c r="E44" i="15"/>
  <c r="C44" i="15"/>
  <c r="G43" i="15"/>
  <c r="E43" i="15"/>
  <c r="G42" i="15"/>
  <c r="E42" i="15"/>
  <c r="K42" i="15"/>
  <c r="G41" i="15"/>
  <c r="E41" i="15"/>
  <c r="C41" i="15" s="1"/>
  <c r="G40" i="15"/>
  <c r="E40" i="15"/>
  <c r="C40" i="15"/>
  <c r="G39" i="15"/>
  <c r="E39" i="15"/>
  <c r="K39" i="15" s="1"/>
  <c r="G38" i="15"/>
  <c r="E38" i="15"/>
  <c r="K38" i="15" s="1"/>
  <c r="G37" i="15"/>
  <c r="E37" i="15"/>
  <c r="K37" i="15" s="1"/>
  <c r="C37" i="15"/>
  <c r="G36" i="15"/>
  <c r="E36" i="15"/>
  <c r="C36" i="15"/>
  <c r="G35" i="15"/>
  <c r="E35" i="15"/>
  <c r="G34" i="15"/>
  <c r="E34" i="15"/>
  <c r="C34" i="15" s="1"/>
  <c r="K34" i="15"/>
  <c r="G33" i="15"/>
  <c r="E33" i="15"/>
  <c r="C33" i="15"/>
  <c r="G32" i="15"/>
  <c r="E32" i="15"/>
  <c r="C32" i="15"/>
  <c r="G31" i="15"/>
  <c r="E31" i="15"/>
  <c r="K31" i="15" s="1"/>
  <c r="G30" i="15"/>
  <c r="E30" i="15"/>
  <c r="C30" i="15" s="1"/>
  <c r="K30" i="15"/>
  <c r="G29" i="15"/>
  <c r="E29" i="15"/>
  <c r="K29" i="15" s="1"/>
  <c r="C29" i="15"/>
  <c r="G28" i="15"/>
  <c r="E28" i="15"/>
  <c r="C28" i="15"/>
  <c r="G27" i="15"/>
  <c r="G26" i="15"/>
  <c r="E26" i="15"/>
  <c r="G25" i="15"/>
  <c r="E25" i="15"/>
  <c r="C25" i="15" s="1"/>
  <c r="K25" i="15"/>
  <c r="G24" i="15"/>
  <c r="E24" i="15"/>
  <c r="K24" i="15"/>
  <c r="G23" i="15"/>
  <c r="E23" i="15"/>
  <c r="K23" i="15"/>
  <c r="G22" i="15"/>
  <c r="E22" i="15"/>
  <c r="E46" i="15" s="1"/>
  <c r="D46" i="15" s="1"/>
  <c r="C51" i="15" s="1"/>
  <c r="J17" i="18" s="1"/>
  <c r="G21" i="15"/>
  <c r="E21" i="15"/>
  <c r="C21" i="15"/>
  <c r="O46" i="13"/>
  <c r="K46" i="13"/>
  <c r="I46" i="13"/>
  <c r="G46" i="13"/>
  <c r="E46" i="13"/>
  <c r="M46" i="13"/>
  <c r="C46" i="13"/>
  <c r="O45" i="13"/>
  <c r="K45" i="13"/>
  <c r="I45" i="13"/>
  <c r="G45" i="13"/>
  <c r="E45" i="13"/>
  <c r="M45" i="13"/>
  <c r="C45" i="13" s="1"/>
  <c r="O44" i="13"/>
  <c r="K44" i="13"/>
  <c r="I44" i="13"/>
  <c r="G44" i="13"/>
  <c r="E44" i="13"/>
  <c r="M44" i="13"/>
  <c r="C44" i="13"/>
  <c r="O43" i="13"/>
  <c r="K43" i="13"/>
  <c r="I43" i="13"/>
  <c r="G43" i="13"/>
  <c r="E43" i="13"/>
  <c r="M43" i="13"/>
  <c r="C43" i="13" s="1"/>
  <c r="O42" i="13"/>
  <c r="K42" i="13"/>
  <c r="I42" i="13"/>
  <c r="G42" i="13"/>
  <c r="E42" i="13"/>
  <c r="M42" i="13"/>
  <c r="C42" i="13"/>
  <c r="O41" i="13"/>
  <c r="K41" i="13"/>
  <c r="I41" i="13"/>
  <c r="G41" i="13"/>
  <c r="E41" i="13"/>
  <c r="M41" i="13"/>
  <c r="C41" i="13" s="1"/>
  <c r="O40" i="13"/>
  <c r="K40" i="13"/>
  <c r="I40" i="13"/>
  <c r="G40" i="13"/>
  <c r="E40" i="13"/>
  <c r="M40" i="13"/>
  <c r="C40" i="13" s="1"/>
  <c r="O39" i="13"/>
  <c r="K39" i="13"/>
  <c r="I39" i="13"/>
  <c r="G39" i="13"/>
  <c r="E39" i="13"/>
  <c r="M39" i="13"/>
  <c r="C39" i="13"/>
  <c r="O38" i="13"/>
  <c r="K38" i="13"/>
  <c r="I38" i="13"/>
  <c r="G38" i="13"/>
  <c r="E38" i="13"/>
  <c r="M38" i="13"/>
  <c r="C38" i="13"/>
  <c r="O37" i="13"/>
  <c r="K37" i="13"/>
  <c r="I37" i="13"/>
  <c r="G37" i="13"/>
  <c r="E37" i="13"/>
  <c r="M37" i="13"/>
  <c r="C37" i="13" s="1"/>
  <c r="O36" i="13"/>
  <c r="K36" i="13"/>
  <c r="I36" i="13"/>
  <c r="G36" i="13"/>
  <c r="E36" i="13"/>
  <c r="M36" i="13"/>
  <c r="C36" i="13"/>
  <c r="O35" i="13"/>
  <c r="K35" i="13"/>
  <c r="I35" i="13"/>
  <c r="G35" i="13"/>
  <c r="E35" i="13"/>
  <c r="M35" i="13"/>
  <c r="C35" i="13"/>
  <c r="O34" i="13"/>
  <c r="K34" i="13"/>
  <c r="I34" i="13"/>
  <c r="G34" i="13"/>
  <c r="E34" i="13"/>
  <c r="M34" i="13"/>
  <c r="C34" i="13"/>
  <c r="O33" i="13"/>
  <c r="K33" i="13"/>
  <c r="I33" i="13"/>
  <c r="G33" i="13"/>
  <c r="E33" i="13"/>
  <c r="M33" i="13"/>
  <c r="C33" i="13" s="1"/>
  <c r="O32" i="13"/>
  <c r="K32" i="13"/>
  <c r="I32" i="13"/>
  <c r="G32" i="13"/>
  <c r="E32" i="13"/>
  <c r="M32" i="13"/>
  <c r="C32" i="13"/>
  <c r="O31" i="13"/>
  <c r="K31" i="13"/>
  <c r="I31" i="13"/>
  <c r="G31" i="13"/>
  <c r="E31" i="13"/>
  <c r="M31" i="13"/>
  <c r="C31" i="13"/>
  <c r="O30" i="13"/>
  <c r="K30" i="13"/>
  <c r="I30" i="13"/>
  <c r="G30" i="13"/>
  <c r="E30" i="13"/>
  <c r="M30" i="13"/>
  <c r="C30" i="13"/>
  <c r="O29" i="13"/>
  <c r="K29" i="13"/>
  <c r="I29" i="13"/>
  <c r="G29" i="13"/>
  <c r="E29" i="13"/>
  <c r="M29" i="13"/>
  <c r="C29" i="13" s="1"/>
  <c r="O28" i="13"/>
  <c r="K28" i="13"/>
  <c r="I28" i="13"/>
  <c r="G28" i="13"/>
  <c r="E28" i="13"/>
  <c r="M28" i="13"/>
  <c r="C28" i="13"/>
  <c r="O27" i="13"/>
  <c r="K27" i="13"/>
  <c r="I27" i="13"/>
  <c r="G27" i="13"/>
  <c r="E27" i="13"/>
  <c r="M27" i="13"/>
  <c r="C27" i="13" s="1"/>
  <c r="O26" i="13"/>
  <c r="K26" i="13"/>
  <c r="I26" i="13"/>
  <c r="G26" i="13"/>
  <c r="E26" i="13"/>
  <c r="M26" i="13"/>
  <c r="C26" i="13"/>
  <c r="O25" i="13"/>
  <c r="K25" i="13"/>
  <c r="I25" i="13"/>
  <c r="G25" i="13"/>
  <c r="E25" i="13"/>
  <c r="M25" i="13"/>
  <c r="C25" i="13" s="1"/>
  <c r="O24" i="13"/>
  <c r="O47" i="13" s="1"/>
  <c r="N47" i="13" s="1"/>
  <c r="D60" i="13" s="1"/>
  <c r="D41" i="18" s="1"/>
  <c r="K24" i="13"/>
  <c r="I24" i="13"/>
  <c r="G24" i="13"/>
  <c r="E24" i="13"/>
  <c r="M24" i="13"/>
  <c r="C24" i="13" s="1"/>
  <c r="O23" i="13"/>
  <c r="K23" i="13"/>
  <c r="K47" i="13" s="1"/>
  <c r="J47" i="13" s="1"/>
  <c r="D58" i="13" s="1"/>
  <c r="D38" i="18" s="1"/>
  <c r="I23" i="13"/>
  <c r="G23" i="13"/>
  <c r="E23" i="13"/>
  <c r="E47" i="13" s="1"/>
  <c r="D47" i="13" s="1"/>
  <c r="D52" i="13" s="1"/>
  <c r="D32" i="18" s="1"/>
  <c r="M23" i="13"/>
  <c r="C23" i="13"/>
  <c r="O22" i="13"/>
  <c r="K22" i="13"/>
  <c r="I22" i="13"/>
  <c r="I47" i="13" s="1"/>
  <c r="H47" i="13" s="1"/>
  <c r="D55" i="13" s="1"/>
  <c r="G22" i="13"/>
  <c r="E22" i="13"/>
  <c r="M22" i="13"/>
  <c r="C22" i="13" s="1"/>
  <c r="C47" i="13" s="1"/>
  <c r="I27" i="2"/>
  <c r="M26" i="2"/>
  <c r="C26" i="2"/>
  <c r="G23" i="2"/>
  <c r="M22" i="2"/>
  <c r="I22" i="2"/>
  <c r="I23" i="2"/>
  <c r="I47" i="2" s="1"/>
  <c r="H47" i="2" s="1"/>
  <c r="D54" i="2" s="1"/>
  <c r="M23" i="2"/>
  <c r="C23" i="2"/>
  <c r="E23" i="2"/>
  <c r="K23" i="2"/>
  <c r="Q23" i="2"/>
  <c r="M24" i="2"/>
  <c r="C24" i="2" s="1"/>
  <c r="E24" i="2"/>
  <c r="G24" i="2"/>
  <c r="G47" i="2" s="1"/>
  <c r="F47" i="2" s="1"/>
  <c r="D53" i="2" s="1"/>
  <c r="I24" i="2"/>
  <c r="K24" i="2"/>
  <c r="Q24" i="2"/>
  <c r="M25" i="2"/>
  <c r="C25" i="2" s="1"/>
  <c r="E25" i="2"/>
  <c r="G25" i="2"/>
  <c r="I25" i="2"/>
  <c r="K25" i="2"/>
  <c r="Q25" i="2"/>
  <c r="E26" i="2"/>
  <c r="G26" i="2"/>
  <c r="I26" i="2"/>
  <c r="K26" i="2"/>
  <c r="Q26" i="2"/>
  <c r="M27" i="2"/>
  <c r="C27" i="2" s="1"/>
  <c r="E27" i="2"/>
  <c r="G27" i="2"/>
  <c r="K27" i="2"/>
  <c r="Q27" i="2"/>
  <c r="M28" i="2"/>
  <c r="C28" i="2"/>
  <c r="E28" i="2"/>
  <c r="G28" i="2"/>
  <c r="I28" i="2"/>
  <c r="K28" i="2"/>
  <c r="Q28" i="2"/>
  <c r="M29" i="2"/>
  <c r="C29" i="2" s="1"/>
  <c r="E29" i="2"/>
  <c r="G29" i="2"/>
  <c r="I29" i="2"/>
  <c r="K29" i="2"/>
  <c r="Q29" i="2"/>
  <c r="M30" i="2"/>
  <c r="C30" i="2"/>
  <c r="E30" i="2"/>
  <c r="G30" i="2"/>
  <c r="I30" i="2"/>
  <c r="K30" i="2"/>
  <c r="Q30" i="2"/>
  <c r="M31" i="2"/>
  <c r="C31" i="2"/>
  <c r="E31" i="2"/>
  <c r="G31" i="2"/>
  <c r="I31" i="2"/>
  <c r="K31" i="2"/>
  <c r="Q31" i="2"/>
  <c r="M32" i="2"/>
  <c r="C32" i="2"/>
  <c r="E32" i="2"/>
  <c r="G32" i="2"/>
  <c r="I32" i="2"/>
  <c r="K32" i="2"/>
  <c r="Q32" i="2"/>
  <c r="M33" i="2"/>
  <c r="C33" i="2" s="1"/>
  <c r="E33" i="2"/>
  <c r="G33" i="2"/>
  <c r="I33" i="2"/>
  <c r="K33" i="2"/>
  <c r="Q33" i="2"/>
  <c r="M34" i="2"/>
  <c r="C34" i="2"/>
  <c r="E34" i="2"/>
  <c r="G34" i="2"/>
  <c r="I34" i="2"/>
  <c r="K34" i="2"/>
  <c r="Q34" i="2"/>
  <c r="M35" i="2"/>
  <c r="C35" i="2"/>
  <c r="E35" i="2"/>
  <c r="G35" i="2"/>
  <c r="I35" i="2"/>
  <c r="K35" i="2"/>
  <c r="Q35" i="2"/>
  <c r="M36" i="2"/>
  <c r="C36" i="2"/>
  <c r="E36" i="2"/>
  <c r="G36" i="2"/>
  <c r="I36" i="2"/>
  <c r="K36" i="2"/>
  <c r="Q36" i="2"/>
  <c r="M37" i="2"/>
  <c r="C37" i="2" s="1"/>
  <c r="E37" i="2"/>
  <c r="G37" i="2"/>
  <c r="I37" i="2"/>
  <c r="K37" i="2"/>
  <c r="Q37" i="2"/>
  <c r="M38" i="2"/>
  <c r="C38" i="2"/>
  <c r="E38" i="2"/>
  <c r="G38" i="2"/>
  <c r="I38" i="2"/>
  <c r="K38" i="2"/>
  <c r="Q38" i="2"/>
  <c r="M39" i="2"/>
  <c r="C39" i="2" s="1"/>
  <c r="E39" i="2"/>
  <c r="G39" i="2"/>
  <c r="I39" i="2"/>
  <c r="K39" i="2"/>
  <c r="Q39" i="2"/>
  <c r="M40" i="2"/>
  <c r="C40" i="2"/>
  <c r="E40" i="2"/>
  <c r="G40" i="2"/>
  <c r="I40" i="2"/>
  <c r="K40" i="2"/>
  <c r="Q40" i="2"/>
  <c r="M41" i="2"/>
  <c r="C41" i="2" s="1"/>
  <c r="E41" i="2"/>
  <c r="G41" i="2"/>
  <c r="I41" i="2"/>
  <c r="K41" i="2"/>
  <c r="Q41" i="2"/>
  <c r="M42" i="2"/>
  <c r="C42" i="2" s="1"/>
  <c r="E42" i="2"/>
  <c r="G42" i="2"/>
  <c r="I42" i="2"/>
  <c r="K42" i="2"/>
  <c r="Q42" i="2"/>
  <c r="M43" i="2"/>
  <c r="C43" i="2"/>
  <c r="E43" i="2"/>
  <c r="G43" i="2"/>
  <c r="I43" i="2"/>
  <c r="K43" i="2"/>
  <c r="Q43" i="2"/>
  <c r="M44" i="2"/>
  <c r="C44" i="2"/>
  <c r="E44" i="2"/>
  <c r="G44" i="2"/>
  <c r="I44" i="2"/>
  <c r="K44" i="2"/>
  <c r="Q44" i="2"/>
  <c r="M45" i="2"/>
  <c r="C45" i="2" s="1"/>
  <c r="E45" i="2"/>
  <c r="G45" i="2"/>
  <c r="I45" i="2"/>
  <c r="K45" i="2"/>
  <c r="Q45" i="2"/>
  <c r="M46" i="2"/>
  <c r="C46" i="2"/>
  <c r="E46" i="2"/>
  <c r="G46" i="2"/>
  <c r="I46" i="2"/>
  <c r="K46" i="2"/>
  <c r="Q46" i="2"/>
  <c r="E22" i="2"/>
  <c r="E47" i="2" s="1"/>
  <c r="D47" i="2" s="1"/>
  <c r="D52" i="2" s="1"/>
  <c r="G22" i="2"/>
  <c r="Q22" i="2"/>
  <c r="Q47" i="2" s="1"/>
  <c r="P47" i="2" s="1"/>
  <c r="D60" i="2" s="1"/>
  <c r="B47" i="2"/>
  <c r="C49" i="2" s="1"/>
  <c r="D16" i="18"/>
  <c r="J31" i="18"/>
  <c r="K44" i="15"/>
  <c r="C31" i="15"/>
  <c r="C24" i="15"/>
  <c r="C39" i="15"/>
  <c r="K33" i="15"/>
  <c r="C27" i="15"/>
  <c r="I46" i="15"/>
  <c r="C42" i="15"/>
  <c r="K36" i="15"/>
  <c r="K28" i="15"/>
  <c r="C22" i="15"/>
  <c r="K22" i="15"/>
  <c r="K47" i="14"/>
  <c r="O47" i="2"/>
  <c r="K32" i="15"/>
  <c r="K40" i="15"/>
  <c r="C26" i="15"/>
  <c r="K26" i="15"/>
  <c r="C22" i="2"/>
  <c r="C23" i="15"/>
  <c r="C22" i="16"/>
  <c r="C47" i="16"/>
  <c r="D27" i="18" l="1"/>
  <c r="D26" i="18"/>
  <c r="D18" i="18"/>
  <c r="D55" i="2"/>
  <c r="D20" i="18" s="1"/>
  <c r="D19" i="18"/>
  <c r="J34" i="18"/>
  <c r="D53" i="16"/>
  <c r="J33" i="18" s="1"/>
  <c r="C47" i="14"/>
  <c r="D44" i="18"/>
  <c r="D45" i="18" s="1"/>
  <c r="D17" i="18"/>
  <c r="F59" i="2"/>
  <c r="D35" i="18"/>
  <c r="K47" i="2"/>
  <c r="J47" i="2" s="1"/>
  <c r="D57" i="2" s="1"/>
  <c r="D23" i="18" s="1"/>
  <c r="C49" i="15"/>
  <c r="J16" i="18" s="1"/>
  <c r="H46" i="15"/>
  <c r="M47" i="13"/>
  <c r="L47" i="13" s="1"/>
  <c r="D59" i="13" s="1"/>
  <c r="D39" i="18" s="1"/>
  <c r="K41" i="15"/>
  <c r="G47" i="13"/>
  <c r="F47" i="13" s="1"/>
  <c r="D54" i="13" s="1"/>
  <c r="K43" i="15"/>
  <c r="C43" i="15"/>
  <c r="C47" i="2"/>
  <c r="N47" i="2"/>
  <c r="D59" i="2" s="1"/>
  <c r="D25" i="18" s="1"/>
  <c r="C38" i="15"/>
  <c r="M47" i="2"/>
  <c r="L47" i="2" s="1"/>
  <c r="D58" i="2" s="1"/>
  <c r="D24" i="18" s="1"/>
  <c r="G46" i="15"/>
  <c r="F46" i="15" s="1"/>
  <c r="C52" i="15" s="1"/>
  <c r="J18" i="18" s="1"/>
  <c r="I47" i="16"/>
  <c r="H47" i="16" s="1"/>
  <c r="D55" i="16" s="1"/>
  <c r="J35" i="18" s="1"/>
  <c r="K35" i="15"/>
  <c r="C35" i="15"/>
  <c r="C46" i="15" s="1"/>
  <c r="G47" i="14"/>
  <c r="K47" i="16"/>
  <c r="J47" i="16" s="1"/>
  <c r="D57" i="16" s="1"/>
  <c r="J37" i="18" s="1"/>
  <c r="E47" i="14"/>
  <c r="P47" i="13"/>
  <c r="D61" i="13" s="1"/>
  <c r="D40" i="18" s="1"/>
  <c r="O47" i="16"/>
  <c r="N47" i="16" s="1"/>
  <c r="D59" i="16" s="1"/>
  <c r="J39" i="18" s="1"/>
  <c r="I47" i="14"/>
  <c r="C54" i="14"/>
  <c r="J27" i="18" s="1"/>
  <c r="P47" i="16"/>
  <c r="D60" i="16" s="1"/>
  <c r="J40" i="18" s="1"/>
  <c r="R47" i="2"/>
  <c r="D61" i="2" s="1"/>
  <c r="K46" i="15" l="1"/>
  <c r="J46" i="15" s="1"/>
  <c r="C54" i="15" s="1"/>
  <c r="J20" i="18" s="1"/>
  <c r="H48" i="15"/>
  <c r="C53" i="15"/>
  <c r="J19" i="18" s="1"/>
  <c r="D56" i="2"/>
  <c r="D21" i="18" s="1"/>
  <c r="D53" i="13"/>
  <c r="D34" i="18"/>
  <c r="D33" i="18" l="1"/>
  <c r="D56" i="13"/>
  <c r="D36" i="18" s="1"/>
</calcChain>
</file>

<file path=xl/sharedStrings.xml><?xml version="1.0" encoding="utf-8"?>
<sst xmlns="http://schemas.openxmlformats.org/spreadsheetml/2006/main" count="409" uniqueCount="102">
  <si>
    <t>Lot n°</t>
  </si>
  <si>
    <t>MT</t>
  </si>
  <si>
    <t>%</t>
  </si>
  <si>
    <t>QUALITY BREAKDOWN</t>
  </si>
  <si>
    <t>Dirt/impurities</t>
  </si>
  <si>
    <t>Net Weight</t>
  </si>
  <si>
    <t>Oversized</t>
  </si>
  <si>
    <t>Weight MT</t>
  </si>
  <si>
    <t>TOTALS</t>
  </si>
  <si>
    <t>BONUS</t>
  </si>
  <si>
    <t>BUSHELING</t>
  </si>
  <si>
    <t>off grade</t>
  </si>
  <si>
    <t>SHREDDED</t>
  </si>
  <si>
    <t>Free Cu%</t>
  </si>
  <si>
    <t>MTONS</t>
  </si>
  <si>
    <t>(%)</t>
  </si>
  <si>
    <t xml:space="preserve">HMS 1 (ISRI 200,201,202) </t>
  </si>
  <si>
    <t>HMS 2(ISRI 203)</t>
  </si>
  <si>
    <t>TOTAL HMS 2</t>
  </si>
  <si>
    <t>HMS 2(ISRI 204 IN TOTAL HMS 2)</t>
  </si>
  <si>
    <t>Impurity</t>
  </si>
  <si>
    <t>Oversize</t>
  </si>
  <si>
    <t>Off-Grade</t>
  </si>
  <si>
    <t>HMS 2(ISRI 204,205,206)</t>
  </si>
  <si>
    <t>STEEL SCRAP QUALITY CALCULATION SHEET</t>
  </si>
  <si>
    <t>(ÇELİK HURDA KALİTE HESAPLAMA FORMU)</t>
  </si>
  <si>
    <t>S:1/1</t>
  </si>
  <si>
    <t>INSPECTOR</t>
  </si>
  <si>
    <t>Date/Time</t>
  </si>
  <si>
    <t>Loaded/disch.</t>
  </si>
  <si>
    <t>QTY LOADED</t>
  </si>
  <si>
    <t>HSM 1/2</t>
  </si>
  <si>
    <t>BONUS GRADE</t>
  </si>
  <si>
    <t xml:space="preserve">Density lbs/ft3 </t>
  </si>
  <si>
    <t xml:space="preserve"> </t>
  </si>
  <si>
    <t>Off Grade</t>
  </si>
  <si>
    <t>HMS 1/2 (80-20)</t>
  </si>
  <si>
    <r>
      <t xml:space="preserve">HMS 1 </t>
    </r>
    <r>
      <rPr>
        <sz val="10"/>
        <color indexed="8"/>
        <rFont val="Calibri"/>
        <family val="2"/>
        <charset val="162"/>
      </rPr>
      <t xml:space="preserve">(ISRI 200,201,202) </t>
    </r>
  </si>
  <si>
    <t>:</t>
  </si>
  <si>
    <t>(ISRI 204 IN  HMS 2)</t>
  </si>
  <si>
    <t>SHREDDED S.S</t>
  </si>
  <si>
    <t>Pick Cu.</t>
  </si>
  <si>
    <t>Density lbs/ft³</t>
  </si>
  <si>
    <t>BONUS S.S</t>
  </si>
  <si>
    <t>TOTAL</t>
  </si>
  <si>
    <t>REMAIN</t>
  </si>
  <si>
    <t>mtons</t>
  </si>
  <si>
    <t>HMS 1 (+6 mm)</t>
  </si>
  <si>
    <t>HMS 2 (-6 mm / + 4 mm)</t>
  </si>
  <si>
    <t>HMS 2 (-4 mm)</t>
  </si>
  <si>
    <t>TOTAL HMS %</t>
  </si>
  <si>
    <t>Bonus/HMS 1 (+6 mm)</t>
  </si>
  <si>
    <t>TOTAL HMS 2  (- 6 mm)</t>
  </si>
  <si>
    <t xml:space="preserve">HMS 1 (+6 mm) </t>
  </si>
  <si>
    <t>HMS 2(-6 mm / +4 mm)</t>
  </si>
  <si>
    <t>HMS 2(-4 mm)</t>
  </si>
  <si>
    <t>Dirty/impurities</t>
  </si>
  <si>
    <t>kontrol</t>
  </si>
  <si>
    <t>(-6 mm / + 4 mm)</t>
  </si>
  <si>
    <t>(-4 mm)</t>
  </si>
  <si>
    <t xml:space="preserve">BONUS/HMS 1 (+6 mm) </t>
  </si>
  <si>
    <t>RAILWAY</t>
  </si>
  <si>
    <t xml:space="preserve">RAILWAY (+6 mm) </t>
  </si>
  <si>
    <t xml:space="preserve"> (- 6 mm)</t>
  </si>
  <si>
    <t>(-6 mm / +4 mm)</t>
  </si>
  <si>
    <t>BL QUANTITY</t>
  </si>
  <si>
    <r>
      <t>VESSEL NAME</t>
    </r>
    <r>
      <rPr>
        <sz val="10"/>
        <color indexed="8"/>
        <rFont val="Arial"/>
        <family val="2"/>
        <charset val="162"/>
      </rPr>
      <t xml:space="preserve"> </t>
    </r>
  </si>
  <si>
    <t xml:space="preserve">IMO NO        </t>
  </si>
  <si>
    <r>
      <t xml:space="preserve">FLAG </t>
    </r>
    <r>
      <rPr>
        <sz val="10"/>
        <color indexed="8"/>
        <rFont val="Arial"/>
        <family val="2"/>
        <charset val="162"/>
      </rPr>
      <t xml:space="preserve">           </t>
    </r>
  </si>
  <si>
    <t xml:space="preserve">PORT    </t>
  </si>
  <si>
    <t xml:space="preserve">DATE      </t>
  </si>
  <si>
    <r>
      <t xml:space="preserve">FILE NO </t>
    </r>
    <r>
      <rPr>
        <sz val="10"/>
        <color indexed="8"/>
        <rFont val="Arial"/>
        <family val="2"/>
        <charset val="162"/>
      </rPr>
      <t xml:space="preserve"> </t>
    </r>
  </si>
  <si>
    <t>STEEL SCRAP QUALITY REPORT</t>
  </si>
  <si>
    <r>
      <t>VESSEL NAME</t>
    </r>
    <r>
      <rPr>
        <sz val="10"/>
        <color indexed="8"/>
        <rFont val="Arial"/>
        <family val="2"/>
        <charset val="162"/>
      </rPr>
      <t xml:space="preserve">        :</t>
    </r>
  </si>
  <si>
    <t>IMO NO                   :</t>
  </si>
  <si>
    <r>
      <t xml:space="preserve">FLAG </t>
    </r>
    <r>
      <rPr>
        <sz val="10"/>
        <color indexed="8"/>
        <rFont val="Arial"/>
        <family val="2"/>
        <charset val="162"/>
      </rPr>
      <t xml:space="preserve">                     :</t>
    </r>
  </si>
  <si>
    <t>PORT                      :</t>
  </si>
  <si>
    <t>DATE                      :</t>
  </si>
  <si>
    <r>
      <t xml:space="preserve">FILE NO </t>
    </r>
    <r>
      <rPr>
        <sz val="10"/>
        <color indexed="8"/>
        <rFont val="Arial"/>
        <family val="2"/>
        <charset val="162"/>
      </rPr>
      <t xml:space="preserve">                 :</t>
    </r>
  </si>
  <si>
    <t>BL QUANTITY              :</t>
  </si>
  <si>
    <t>EGEGOZETİM</t>
  </si>
  <si>
    <t>TC</t>
  </si>
  <si>
    <t>IZMIR</t>
  </si>
  <si>
    <t>EGE-001/18</t>
  </si>
  <si>
    <t>Closed tube</t>
  </si>
  <si>
    <t xml:space="preserve">Tires </t>
  </si>
  <si>
    <t>pcs</t>
  </si>
  <si>
    <t xml:space="preserve"> Net Weight</t>
  </si>
  <si>
    <t xml:space="preserve"> (+6 mm)</t>
  </si>
  <si>
    <t>xxx</t>
  </si>
  <si>
    <t>Free Cu</t>
  </si>
  <si>
    <t xml:space="preserve">HMS 1/2 75/25 </t>
  </si>
  <si>
    <t>CUBM</t>
  </si>
  <si>
    <t xml:space="preserve">Density </t>
  </si>
  <si>
    <t>MTONS/CUBM</t>
  </si>
  <si>
    <r>
      <t xml:space="preserve">LBS/CUFT </t>
    </r>
    <r>
      <rPr>
        <b/>
        <sz val="10"/>
        <color indexed="10"/>
        <rFont val="Century Gothic"/>
        <family val="2"/>
        <charset val="162"/>
      </rPr>
      <t>(*)</t>
    </r>
  </si>
  <si>
    <t>(*)</t>
  </si>
  <si>
    <t>bu sütunda boş olan hücrelere "1" yazılması gerekiyor. Aksi taktirde CUBM  hesaplanamıyor.</t>
  </si>
  <si>
    <t>Volume</t>
  </si>
  <si>
    <t>F.004/09</t>
  </si>
  <si>
    <t>Rev. T.:01.04.2021</t>
  </si>
  <si>
    <t>Rev.T:01.04.2021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</si>
</sst>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5" formatCode="_-* #,##0.00\ _€_-;\-* #,##0.00\ _€_-;_-* &quot;-&quot;??\ _€_-;_-@_-"/>
    <numFmt numFmtId="176" formatCode="0.000"/>
    <numFmt numFmtId="177" formatCode="#,##0.000"/>
    <numFmt numFmtId="178" formatCode="dd/mm\ \-\ \h\h\h\h"/>
  </numFmts>
  <fonts count="36">
    <font>
      <sz val="10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14"/>
      <name val="Century Gothic"/>
      <family val="2"/>
    </font>
    <font>
      <b/>
      <sz val="12"/>
      <name val="Century Gothic"/>
      <family val="2"/>
    </font>
    <font>
      <u/>
      <sz val="10"/>
      <color indexed="12"/>
      <name val="Century Gothic"/>
      <family val="2"/>
    </font>
    <font>
      <b/>
      <sz val="10"/>
      <name val="Century Gothic"/>
      <family val="2"/>
      <charset val="162"/>
    </font>
    <font>
      <b/>
      <sz val="11"/>
      <name val="Century Gothic"/>
      <family val="2"/>
    </font>
    <font>
      <sz val="20"/>
      <name val="Century Gothic"/>
      <family val="2"/>
      <charset val="162"/>
    </font>
    <font>
      <b/>
      <sz val="20"/>
      <name val="Century Gothic"/>
      <family val="2"/>
      <charset val="162"/>
    </font>
    <font>
      <sz val="16"/>
      <name val="Century Gothic"/>
      <family val="2"/>
      <charset val="162"/>
    </font>
    <font>
      <sz val="10"/>
      <name val="Century Gothic"/>
      <family val="2"/>
      <charset val="162"/>
    </font>
    <font>
      <sz val="11"/>
      <name val="Calibri"/>
      <family val="2"/>
      <charset val="162"/>
    </font>
    <font>
      <b/>
      <u/>
      <sz val="10"/>
      <name val="Century Gothic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sz val="10"/>
      <name val="Calibri"/>
      <family val="2"/>
      <charset val="162"/>
    </font>
    <font>
      <b/>
      <sz val="10"/>
      <name val="Calibri"/>
      <family val="2"/>
      <charset val="162"/>
    </font>
    <font>
      <sz val="10"/>
      <color indexed="8"/>
      <name val="Calibri"/>
      <family val="2"/>
      <charset val="162"/>
    </font>
    <font>
      <b/>
      <sz val="14"/>
      <name val="Century Gothic"/>
      <family val="2"/>
      <charset val="162"/>
    </font>
    <font>
      <sz val="14"/>
      <name val="Century Gothic"/>
      <family val="2"/>
      <charset val="162"/>
    </font>
    <font>
      <b/>
      <sz val="10"/>
      <color indexed="10"/>
      <name val="Century Gothic"/>
      <family val="2"/>
      <charset val="162"/>
    </font>
    <font>
      <b/>
      <sz val="10"/>
      <name val="Century Gothic"/>
    </font>
    <font>
      <b/>
      <sz val="8"/>
      <name val="Century Gothic"/>
      <family val="2"/>
      <charset val="162"/>
    </font>
    <font>
      <b/>
      <i/>
      <sz val="11"/>
      <color theme="1"/>
      <name val="Calisto MT"/>
      <family val="1"/>
    </font>
    <font>
      <i/>
      <sz val="11"/>
      <color theme="1"/>
      <name val="Calisto MT"/>
      <family val="1"/>
    </font>
    <font>
      <b/>
      <i/>
      <sz val="11"/>
      <color theme="1"/>
      <name val="Calisto MT"/>
      <charset val="162"/>
    </font>
    <font>
      <b/>
      <i/>
      <sz val="12"/>
      <color theme="1"/>
      <name val="Calibri"/>
      <family val="2"/>
      <charset val="162"/>
      <scheme val="minor"/>
    </font>
    <font>
      <sz val="8"/>
      <color theme="1" tint="0.499984740745262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0000"/>
      <name val="Century Gothic"/>
      <family val="2"/>
    </font>
    <font>
      <b/>
      <sz val="10"/>
      <color rgb="FFFF0000"/>
      <name val="Century Gothic"/>
      <family val="2"/>
      <charset val="162"/>
    </font>
    <font>
      <sz val="10"/>
      <color theme="1"/>
      <name val="Calibri"/>
      <family val="2"/>
      <charset val="162"/>
    </font>
    <font>
      <b/>
      <sz val="10"/>
      <color theme="1"/>
      <name val="Calibri"/>
      <family val="2"/>
      <charset val="162"/>
    </font>
    <font>
      <b/>
      <i/>
      <sz val="11"/>
      <color rgb="FFFF0000"/>
      <name val="Calisto MT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3999450666829432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7F7F7F"/>
      </left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 style="medium">
        <color rgb="FF7F7F7F"/>
      </left>
      <right/>
      <top style="medium">
        <color rgb="FF7F7F7F"/>
      </top>
      <bottom style="medium">
        <color rgb="FF7F7F7F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7F7F7F"/>
      </top>
      <bottom style="medium">
        <color rgb="FF7F7F7F"/>
      </bottom>
      <diagonal/>
    </border>
    <border>
      <left/>
      <right style="medium">
        <color rgb="FF7F7F7F"/>
      </right>
      <top style="medium">
        <color rgb="FF7F7F7F"/>
      </top>
      <bottom style="medium">
        <color rgb="FF7F7F7F"/>
      </bottom>
      <diagonal/>
    </border>
  </borders>
  <cellStyleXfs count="3">
    <xf numFmtId="0" fontId="0" fillId="0" borderId="0"/>
    <xf numFmtId="175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247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horizontal="centerContinuous"/>
      <protection hidden="1"/>
    </xf>
    <xf numFmtId="0" fontId="2" fillId="0" borderId="4" xfId="0" applyFont="1" applyBorder="1" applyAlignment="1" applyProtection="1">
      <alignment horizontal="centerContinuous"/>
      <protection hidden="1"/>
    </xf>
    <xf numFmtId="0" fontId="2" fillId="0" borderId="2" xfId="0" applyFont="1" applyBorder="1" applyAlignment="1" applyProtection="1">
      <alignment horizontal="center"/>
      <protection hidden="1"/>
    </xf>
    <xf numFmtId="0" fontId="2" fillId="0" borderId="5" xfId="0" applyFont="1" applyBorder="1" applyAlignment="1" applyProtection="1">
      <alignment horizontal="center"/>
      <protection hidden="1"/>
    </xf>
    <xf numFmtId="0" fontId="2" fillId="0" borderId="6" xfId="0" applyFont="1" applyBorder="1" applyAlignment="1" applyProtection="1">
      <alignment horizontal="center"/>
      <protection hidden="1"/>
    </xf>
    <xf numFmtId="0" fontId="2" fillId="0" borderId="7" xfId="0" applyFont="1" applyBorder="1" applyAlignment="1" applyProtection="1">
      <alignment horizontal="center"/>
      <protection hidden="1"/>
    </xf>
    <xf numFmtId="177" fontId="2" fillId="0" borderId="7" xfId="0" applyNumberFormat="1" applyFont="1" applyBorder="1" applyProtection="1">
      <protection hidden="1"/>
    </xf>
    <xf numFmtId="2" fontId="2" fillId="0" borderId="8" xfId="0" applyNumberFormat="1" applyFont="1" applyBorder="1" applyAlignment="1" applyProtection="1">
      <alignment horizontal="center"/>
      <protection hidden="1"/>
    </xf>
    <xf numFmtId="177" fontId="2" fillId="0" borderId="9" xfId="0" applyNumberFormat="1" applyFont="1" applyBorder="1" applyProtection="1">
      <protection hidden="1"/>
    </xf>
    <xf numFmtId="177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78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2" fontId="0" fillId="0" borderId="0" xfId="0" applyNumberFormat="1"/>
    <xf numFmtId="0" fontId="0" fillId="0" borderId="0" xfId="0" applyBorder="1"/>
    <xf numFmtId="177" fontId="0" fillId="0" borderId="0" xfId="0" applyNumberFormat="1" applyBorder="1"/>
    <xf numFmtId="176" fontId="0" fillId="0" borderId="0" xfId="0" applyNumberFormat="1"/>
    <xf numFmtId="22" fontId="0" fillId="0" borderId="0" xfId="0" applyNumberFormat="1"/>
    <xf numFmtId="176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176" fontId="6" fillId="0" borderId="0" xfId="0" applyNumberFormat="1" applyFont="1" applyAlignment="1">
      <alignment horizontal="center"/>
    </xf>
    <xf numFmtId="2" fontId="7" fillId="0" borderId="8" xfId="0" applyNumberFormat="1" applyFont="1" applyBorder="1" applyAlignment="1" applyProtection="1">
      <alignment horizontal="center"/>
      <protection hidden="1"/>
    </xf>
    <xf numFmtId="4" fontId="2" fillId="0" borderId="9" xfId="0" applyNumberFormat="1" applyFont="1" applyBorder="1" applyProtection="1">
      <protection hidden="1"/>
    </xf>
    <xf numFmtId="9" fontId="0" fillId="0" borderId="0" xfId="0" applyNumberFormat="1" applyBorder="1"/>
    <xf numFmtId="2" fontId="0" fillId="0" borderId="0" xfId="0" applyNumberFormat="1" applyBorder="1"/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horizontal="center"/>
    </xf>
    <xf numFmtId="176" fontId="0" fillId="0" borderId="0" xfId="0" applyNumberFormat="1" applyBorder="1" applyAlignment="1">
      <alignment horizontal="center"/>
    </xf>
    <xf numFmtId="176" fontId="0" fillId="0" borderId="0" xfId="0" applyNumberFormat="1" applyBorder="1"/>
    <xf numFmtId="176" fontId="6" fillId="0" borderId="0" xfId="0" applyNumberFormat="1" applyFont="1" applyBorder="1" applyAlignment="1">
      <alignment horizontal="center"/>
    </xf>
    <xf numFmtId="0" fontId="24" fillId="0" borderId="0" xfId="0" applyFont="1" applyProtection="1">
      <protection locked="0"/>
    </xf>
    <xf numFmtId="176" fontId="24" fillId="0" borderId="0" xfId="0" applyNumberFormat="1" applyFont="1" applyProtection="1">
      <protection locked="0"/>
    </xf>
    <xf numFmtId="0" fontId="25" fillId="0" borderId="0" xfId="0" applyFont="1" applyProtection="1">
      <protection locked="0"/>
    </xf>
    <xf numFmtId="0" fontId="24" fillId="0" borderId="0" xfId="0" applyFont="1" applyAlignment="1" applyProtection="1">
      <alignment horizontal="center"/>
      <protection locked="0"/>
    </xf>
    <xf numFmtId="2" fontId="25" fillId="0" borderId="0" xfId="0" applyNumberFormat="1" applyFont="1" applyProtection="1">
      <protection locked="0"/>
    </xf>
    <xf numFmtId="2" fontId="24" fillId="0" borderId="0" xfId="0" applyNumberFormat="1" applyFont="1" applyAlignment="1" applyProtection="1">
      <alignment horizontal="center"/>
    </xf>
    <xf numFmtId="2" fontId="26" fillId="0" borderId="0" xfId="0" applyNumberFormat="1" applyFont="1" applyAlignment="1" applyProtection="1">
      <alignment horizontal="center"/>
    </xf>
    <xf numFmtId="2" fontId="26" fillId="0" borderId="0" xfId="0" applyNumberFormat="1" applyFont="1" applyAlignment="1" applyProtection="1">
      <alignment horizontal="center"/>
      <protection locked="0"/>
    </xf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Protection="1">
      <protection locked="0"/>
    </xf>
    <xf numFmtId="0" fontId="27" fillId="0" borderId="0" xfId="0" applyFont="1" applyAlignment="1" applyProtection="1">
      <alignment horizontal="center"/>
      <protection locked="0"/>
    </xf>
    <xf numFmtId="0" fontId="27" fillId="0" borderId="0" xfId="0" applyFont="1" applyProtection="1">
      <protection locked="0"/>
    </xf>
    <xf numFmtId="0" fontId="0" fillId="0" borderId="0" xfId="0" applyBorder="1" applyProtection="1"/>
    <xf numFmtId="0" fontId="0" fillId="0" borderId="0" xfId="0" applyAlignment="1" applyProtection="1">
      <alignment horizontal="right"/>
    </xf>
    <xf numFmtId="0" fontId="28" fillId="0" borderId="32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right"/>
    </xf>
    <xf numFmtId="0" fontId="12" fillId="0" borderId="0" xfId="2" applyFont="1" applyBorder="1" applyAlignment="1" applyProtection="1"/>
    <xf numFmtId="0" fontId="28" fillId="0" borderId="0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Fill="1" applyAlignment="1"/>
    <xf numFmtId="0" fontId="0" fillId="0" borderId="0" xfId="0" applyBorder="1" applyAlignment="1">
      <alignment horizontal="left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0" fillId="0" borderId="0" xfId="0" applyFont="1"/>
    <xf numFmtId="0" fontId="0" fillId="0" borderId="0" xfId="0" applyAlignment="1">
      <alignment horizontal="left"/>
    </xf>
    <xf numFmtId="0" fontId="0" fillId="2" borderId="3" xfId="0" applyFill="1" applyBorder="1" applyAlignment="1" applyProtection="1">
      <alignment horizontal="center"/>
      <protection locked="0"/>
    </xf>
    <xf numFmtId="177" fontId="1" fillId="2" borderId="18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177" fontId="1" fillId="2" borderId="20" xfId="0" applyNumberFormat="1" applyFont="1" applyFill="1" applyBorder="1" applyProtection="1"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0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177" fontId="1" fillId="2" borderId="21" xfId="0" applyNumberFormat="1" applyFont="1" applyFill="1" applyBorder="1" applyProtection="1">
      <protection locked="0"/>
    </xf>
    <xf numFmtId="0" fontId="1" fillId="2" borderId="21" xfId="0" applyFont="1" applyFill="1" applyBorder="1" applyAlignment="1" applyProtection="1">
      <alignment horizontal="center"/>
      <protection locked="0"/>
    </xf>
    <xf numFmtId="177" fontId="1" fillId="3" borderId="20" xfId="0" applyNumberFormat="1" applyFont="1" applyFill="1" applyBorder="1" applyProtection="1"/>
    <xf numFmtId="14" fontId="0" fillId="2" borderId="3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25" fillId="0" borderId="0" xfId="0" applyFont="1" applyProtection="1"/>
    <xf numFmtId="177" fontId="1" fillId="3" borderId="4" xfId="0" applyNumberFormat="1" applyFont="1" applyFill="1" applyBorder="1" applyProtection="1"/>
    <xf numFmtId="177" fontId="1" fillId="3" borderId="22" xfId="0" applyNumberFormat="1" applyFont="1" applyFill="1" applyBorder="1" applyProtection="1"/>
    <xf numFmtId="177" fontId="1" fillId="3" borderId="6" xfId="0" applyNumberFormat="1" applyFont="1" applyFill="1" applyBorder="1" applyProtection="1"/>
    <xf numFmtId="176" fontId="24" fillId="0" borderId="0" xfId="0" applyNumberFormat="1" applyFont="1" applyProtection="1"/>
    <xf numFmtId="0" fontId="15" fillId="0" borderId="0" xfId="0" applyFont="1" applyAlignment="1">
      <alignment horizontal="left" vertical="center"/>
    </xf>
    <xf numFmtId="0" fontId="16" fillId="0" borderId="0" xfId="0" applyFont="1"/>
    <xf numFmtId="177" fontId="17" fillId="0" borderId="0" xfId="0" applyNumberFormat="1" applyFont="1"/>
    <xf numFmtId="0" fontId="31" fillId="0" borderId="0" xfId="0" applyFont="1"/>
    <xf numFmtId="2" fontId="6" fillId="0" borderId="0" xfId="0" applyNumberFormat="1" applyFont="1" applyBorder="1"/>
    <xf numFmtId="2" fontId="0" fillId="2" borderId="18" xfId="0" applyNumberFormat="1" applyFill="1" applyBorder="1" applyAlignment="1" applyProtection="1">
      <alignment horizontal="center"/>
      <protection locked="0"/>
    </xf>
    <xf numFmtId="2" fontId="1" fillId="2" borderId="20" xfId="0" applyNumberFormat="1" applyFont="1" applyFill="1" applyBorder="1" applyAlignment="1" applyProtection="1">
      <alignment horizontal="center"/>
      <protection locked="0"/>
    </xf>
    <xf numFmtId="2" fontId="1" fillId="2" borderId="21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32" fillId="0" borderId="0" xfId="0" applyFont="1" applyBorder="1"/>
    <xf numFmtId="0" fontId="17" fillId="0" borderId="0" xfId="0" applyFont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center"/>
    </xf>
    <xf numFmtId="177" fontId="17" fillId="0" borderId="0" xfId="0" applyNumberFormat="1" applyFont="1" applyProtection="1"/>
    <xf numFmtId="0" fontId="17" fillId="0" borderId="0" xfId="0" applyFont="1" applyAlignment="1" applyProtection="1">
      <alignment horizontal="center"/>
    </xf>
    <xf numFmtId="4" fontId="16" fillId="0" borderId="0" xfId="0" applyNumberFormat="1" applyFont="1" applyProtection="1"/>
    <xf numFmtId="0" fontId="16" fillId="0" borderId="0" xfId="0" applyFont="1" applyAlignment="1" applyProtection="1">
      <alignment horizontal="center" vertical="center"/>
    </xf>
    <xf numFmtId="177" fontId="17" fillId="0" borderId="0" xfId="0" applyNumberFormat="1" applyFont="1" applyAlignment="1" applyProtection="1">
      <alignment horizontal="right" vertical="center"/>
    </xf>
    <xf numFmtId="0" fontId="17" fillId="0" borderId="0" xfId="0" applyFont="1" applyAlignment="1" applyProtection="1">
      <alignment horizontal="center" vertical="center"/>
    </xf>
    <xf numFmtId="0" fontId="33" fillId="0" borderId="0" xfId="0" applyFont="1" applyAlignment="1" applyProtection="1">
      <alignment vertical="center"/>
    </xf>
    <xf numFmtId="4" fontId="16" fillId="0" borderId="0" xfId="0" applyNumberFormat="1" applyFont="1" applyAlignment="1" applyProtection="1">
      <alignment horizontal="right"/>
    </xf>
    <xf numFmtId="0" fontId="34" fillId="0" borderId="0" xfId="0" applyFont="1" applyAlignment="1" applyProtection="1">
      <alignment vertical="center"/>
    </xf>
    <xf numFmtId="0" fontId="17" fillId="0" borderId="0" xfId="0" applyFont="1" applyAlignment="1">
      <alignment vertical="center"/>
    </xf>
    <xf numFmtId="0" fontId="33" fillId="0" borderId="3" xfId="0" applyFont="1" applyBorder="1" applyAlignment="1" applyProtection="1">
      <alignment vertical="center"/>
    </xf>
    <xf numFmtId="0" fontId="17" fillId="0" borderId="18" xfId="0" applyFont="1" applyBorder="1" applyAlignment="1" applyProtection="1">
      <alignment horizontal="center"/>
    </xf>
    <xf numFmtId="4" fontId="16" fillId="0" borderId="18" xfId="0" applyNumberFormat="1" applyFont="1" applyBorder="1" applyAlignment="1" applyProtection="1">
      <alignment horizontal="right"/>
    </xf>
    <xf numFmtId="0" fontId="16" fillId="0" borderId="4" xfId="0" applyFont="1" applyBorder="1"/>
    <xf numFmtId="0" fontId="33" fillId="0" borderId="19" xfId="0" applyFont="1" applyBorder="1" applyAlignment="1" applyProtection="1">
      <alignment vertical="center"/>
    </xf>
    <xf numFmtId="0" fontId="17" fillId="0" borderId="20" xfId="0" applyFont="1" applyBorder="1" applyAlignment="1" applyProtection="1">
      <alignment horizontal="center"/>
    </xf>
    <xf numFmtId="4" fontId="16" fillId="0" borderId="20" xfId="0" applyNumberFormat="1" applyFont="1" applyBorder="1" applyAlignment="1" applyProtection="1">
      <alignment horizontal="right"/>
    </xf>
    <xf numFmtId="0" fontId="16" fillId="0" borderId="22" xfId="0" applyFont="1" applyBorder="1"/>
    <xf numFmtId="0" fontId="17" fillId="0" borderId="20" xfId="0" applyFont="1" applyBorder="1" applyAlignment="1" applyProtection="1">
      <alignment horizontal="center" vertical="center"/>
    </xf>
    <xf numFmtId="0" fontId="33" fillId="0" borderId="5" xfId="0" applyFont="1" applyBorder="1" applyAlignment="1" applyProtection="1">
      <alignment vertical="center"/>
    </xf>
    <xf numFmtId="0" fontId="17" fillId="0" borderId="21" xfId="0" applyFont="1" applyBorder="1" applyAlignment="1" applyProtection="1">
      <alignment horizontal="center" vertical="center"/>
    </xf>
    <xf numFmtId="4" fontId="16" fillId="0" borderId="21" xfId="0" applyNumberFormat="1" applyFont="1" applyBorder="1" applyAlignment="1" applyProtection="1">
      <alignment horizontal="right"/>
    </xf>
    <xf numFmtId="0" fontId="16" fillId="0" borderId="6" xfId="0" applyFont="1" applyBorder="1"/>
    <xf numFmtId="0" fontId="33" fillId="0" borderId="3" xfId="0" applyFont="1" applyBorder="1" applyAlignment="1" applyProtection="1">
      <alignment horizontal="left" vertical="center"/>
    </xf>
    <xf numFmtId="4" fontId="16" fillId="0" borderId="18" xfId="0" applyNumberFormat="1" applyFont="1" applyBorder="1" applyAlignment="1" applyProtection="1">
      <alignment horizontal="right" vertical="center"/>
    </xf>
    <xf numFmtId="0" fontId="33" fillId="0" borderId="19" xfId="0" applyFont="1" applyBorder="1" applyAlignment="1" applyProtection="1">
      <alignment horizontal="left" vertical="center"/>
    </xf>
    <xf numFmtId="4" fontId="16" fillId="0" borderId="20" xfId="0" applyNumberFormat="1" applyFont="1" applyBorder="1" applyAlignment="1" applyProtection="1">
      <alignment horizontal="right" vertical="center"/>
    </xf>
    <xf numFmtId="0" fontId="17" fillId="0" borderId="18" xfId="0" applyFont="1" applyBorder="1" applyAlignment="1" applyProtection="1">
      <alignment horizontal="center" vertical="center"/>
    </xf>
    <xf numFmtId="0" fontId="33" fillId="0" borderId="3" xfId="0" applyFont="1" applyBorder="1" applyProtection="1"/>
    <xf numFmtId="0" fontId="33" fillId="0" borderId="19" xfId="0" applyFont="1" applyBorder="1" applyProtection="1"/>
    <xf numFmtId="0" fontId="17" fillId="0" borderId="21" xfId="0" applyFont="1" applyBorder="1" applyAlignment="1" applyProtection="1">
      <alignment horizontal="center"/>
    </xf>
    <xf numFmtId="4" fontId="16" fillId="0" borderId="21" xfId="0" applyNumberFormat="1" applyFont="1" applyBorder="1" applyAlignment="1" applyProtection="1">
      <alignment horizontal="right" vertical="center"/>
    </xf>
    <xf numFmtId="0" fontId="33" fillId="0" borderId="5" xfId="0" applyFont="1" applyBorder="1" applyAlignment="1" applyProtection="1">
      <alignment horizontal="left" vertical="center"/>
    </xf>
    <xf numFmtId="0" fontId="33" fillId="0" borderId="18" xfId="0" applyFont="1" applyBorder="1" applyAlignment="1" applyProtection="1">
      <alignment vertical="center"/>
    </xf>
    <xf numFmtId="177" fontId="16" fillId="0" borderId="18" xfId="0" applyNumberFormat="1" applyFont="1" applyBorder="1" applyAlignment="1" applyProtection="1">
      <alignment horizontal="right" vertical="center"/>
    </xf>
    <xf numFmtId="0" fontId="33" fillId="0" borderId="21" xfId="0" applyFont="1" applyBorder="1" applyAlignment="1" applyProtection="1">
      <alignment vertical="center"/>
    </xf>
    <xf numFmtId="177" fontId="16" fillId="0" borderId="21" xfId="0" applyNumberFormat="1" applyFont="1" applyBorder="1" applyAlignment="1" applyProtection="1">
      <alignment horizontal="right" vertical="center"/>
    </xf>
    <xf numFmtId="0" fontId="17" fillId="0" borderId="0" xfId="0" applyFont="1" applyAlignment="1" applyProtection="1">
      <alignment horizontal="left"/>
    </xf>
    <xf numFmtId="176" fontId="17" fillId="0" borderId="0" xfId="0" applyNumberFormat="1" applyFont="1" applyAlignment="1" applyProtection="1">
      <alignment horizontal="left"/>
    </xf>
    <xf numFmtId="0" fontId="1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33" fillId="0" borderId="22" xfId="0" applyFont="1" applyBorder="1" applyAlignment="1" applyProtection="1">
      <alignment horizontal="left" vertical="center"/>
    </xf>
    <xf numFmtId="0" fontId="33" fillId="0" borderId="6" xfId="0" applyFont="1" applyBorder="1" applyAlignment="1" applyProtection="1">
      <alignment horizontal="left" vertical="center"/>
    </xf>
    <xf numFmtId="0" fontId="33" fillId="0" borderId="20" xfId="0" applyFont="1" applyBorder="1" applyAlignment="1" applyProtection="1">
      <alignment horizontal="right" vertical="center"/>
    </xf>
    <xf numFmtId="0" fontId="33" fillId="0" borderId="21" xfId="0" applyFont="1" applyBorder="1" applyAlignment="1" applyProtection="1">
      <alignment horizontal="right" vertical="center"/>
    </xf>
    <xf numFmtId="0" fontId="28" fillId="0" borderId="33" xfId="0" applyNumberFormat="1" applyFont="1" applyBorder="1" applyAlignment="1" applyProtection="1">
      <alignment horizontal="left" vertical="center" wrapText="1"/>
      <protection locked="0"/>
    </xf>
    <xf numFmtId="2" fontId="0" fillId="2" borderId="20" xfId="0" applyNumberFormat="1" applyFont="1" applyFill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hidden="1"/>
    </xf>
    <xf numFmtId="0" fontId="2" fillId="0" borderId="24" xfId="0" applyFont="1" applyBorder="1" applyAlignment="1" applyProtection="1">
      <alignment horizontal="center"/>
      <protection hidden="1"/>
    </xf>
    <xf numFmtId="177" fontId="17" fillId="0" borderId="0" xfId="0" applyNumberFormat="1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horizontal="left" vertical="center"/>
      <protection locked="0"/>
    </xf>
    <xf numFmtId="0" fontId="17" fillId="0" borderId="25" xfId="0" applyFont="1" applyFill="1" applyBorder="1" applyAlignment="1" applyProtection="1">
      <alignment horizontal="center"/>
    </xf>
    <xf numFmtId="0" fontId="34" fillId="0" borderId="3" xfId="0" applyFont="1" applyBorder="1" applyAlignment="1" applyProtection="1">
      <alignment vertical="center"/>
    </xf>
    <xf numFmtId="0" fontId="34" fillId="0" borderId="5" xfId="0" applyFont="1" applyBorder="1" applyAlignment="1" applyProtection="1">
      <alignment vertical="center"/>
    </xf>
    <xf numFmtId="4" fontId="2" fillId="0" borderId="9" xfId="0" applyNumberFormat="1" applyFont="1" applyBorder="1" applyAlignment="1" applyProtection="1">
      <alignment horizontal="center"/>
      <protection hidden="1"/>
    </xf>
    <xf numFmtId="2" fontId="6" fillId="0" borderId="8" xfId="0" applyNumberFormat="1" applyFont="1" applyBorder="1" applyAlignment="1" applyProtection="1">
      <alignment horizontal="center"/>
      <protection hidden="1"/>
    </xf>
    <xf numFmtId="0" fontId="33" fillId="0" borderId="5" xfId="0" applyFont="1" applyFill="1" applyBorder="1" applyAlignment="1" applyProtection="1">
      <alignment vertical="center"/>
    </xf>
    <xf numFmtId="0" fontId="17" fillId="0" borderId="21" xfId="0" applyFont="1" applyFill="1" applyBorder="1" applyAlignment="1" applyProtection="1">
      <alignment horizontal="center"/>
    </xf>
    <xf numFmtId="0" fontId="17" fillId="0" borderId="21" xfId="0" applyFont="1" applyFill="1" applyBorder="1" applyAlignment="1" applyProtection="1">
      <alignment horizontal="center" vertical="center"/>
    </xf>
    <xf numFmtId="177" fontId="1" fillId="3" borderId="18" xfId="0" applyNumberFormat="1" applyFont="1" applyFill="1" applyBorder="1" applyProtection="1"/>
    <xf numFmtId="177" fontId="1" fillId="3" borderId="21" xfId="0" applyNumberFormat="1" applyFont="1" applyFill="1" applyBorder="1" applyProtection="1"/>
    <xf numFmtId="0" fontId="0" fillId="0" borderId="5" xfId="0" applyBorder="1"/>
    <xf numFmtId="177" fontId="1" fillId="0" borderId="20" xfId="0" applyNumberFormat="1" applyFont="1" applyFill="1" applyBorder="1" applyProtection="1">
      <protection locked="0"/>
    </xf>
    <xf numFmtId="0" fontId="0" fillId="0" borderId="19" xfId="0" applyFill="1" applyBorder="1" applyAlignment="1" applyProtection="1">
      <alignment horizontal="center"/>
      <protection locked="0"/>
    </xf>
    <xf numFmtId="0" fontId="1" fillId="0" borderId="20" xfId="0" applyFont="1" applyFill="1" applyBorder="1" applyAlignment="1" applyProtection="1">
      <alignment horizontal="center"/>
      <protection locked="0"/>
    </xf>
    <xf numFmtId="14" fontId="17" fillId="0" borderId="0" xfId="0" applyNumberFormat="1" applyFont="1" applyAlignment="1" applyProtection="1">
      <alignment horizontal="left"/>
    </xf>
    <xf numFmtId="2" fontId="24" fillId="0" borderId="0" xfId="0" applyNumberFormat="1" applyFont="1" applyAlignment="1" applyProtection="1">
      <alignment horizontal="center"/>
    </xf>
    <xf numFmtId="177" fontId="22" fillId="0" borderId="34" xfId="0" applyNumberFormat="1" applyFont="1" applyBorder="1" applyAlignment="1"/>
    <xf numFmtId="2" fontId="22" fillId="0" borderId="7" xfId="0" applyNumberFormat="1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177" fontId="1" fillId="3" borderId="26" xfId="0" applyNumberFormat="1" applyFont="1" applyFill="1" applyBorder="1" applyProtection="1"/>
    <xf numFmtId="2" fontId="22" fillId="4" borderId="36" xfId="0" applyNumberFormat="1" applyFont="1" applyFill="1" applyBorder="1" applyAlignment="1">
      <alignment horizontal="center"/>
    </xf>
    <xf numFmtId="2" fontId="23" fillId="4" borderId="36" xfId="0" applyNumberFormat="1" applyFont="1" applyFill="1" applyBorder="1" applyAlignment="1">
      <alignment horizontal="left"/>
    </xf>
    <xf numFmtId="0" fontId="6" fillId="0" borderId="37" xfId="0" applyFont="1" applyBorder="1" applyAlignment="1">
      <alignment horizontal="center"/>
    </xf>
    <xf numFmtId="2" fontId="35" fillId="0" borderId="0" xfId="0" applyNumberFormat="1" applyFont="1" applyAlignment="1" applyProtection="1">
      <alignment horizontal="right"/>
    </xf>
    <xf numFmtId="1" fontId="24" fillId="0" borderId="0" xfId="0" applyNumberFormat="1" applyFont="1" applyAlignment="1" applyProtection="1">
      <alignment horizontal="right"/>
      <protection locked="0"/>
    </xf>
    <xf numFmtId="0" fontId="6" fillId="0" borderId="38" xfId="0" applyFont="1" applyBorder="1" applyAlignment="1">
      <alignment horizontal="center"/>
    </xf>
    <xf numFmtId="14" fontId="0" fillId="0" borderId="27" xfId="0" applyNumberFormat="1" applyFill="1" applyBorder="1" applyAlignment="1" applyProtection="1">
      <alignment horizontal="center"/>
      <protection locked="0"/>
    </xf>
    <xf numFmtId="14" fontId="0" fillId="2" borderId="19" xfId="0" applyNumberFormat="1" applyFill="1" applyBorder="1" applyAlignment="1" applyProtection="1">
      <alignment horizontal="center"/>
      <protection locked="0"/>
    </xf>
    <xf numFmtId="14" fontId="0" fillId="0" borderId="19" xfId="0" applyNumberFormat="1" applyFill="1" applyBorder="1" applyAlignment="1" applyProtection="1">
      <alignment horizontal="center"/>
      <protection locked="0"/>
    </xf>
    <xf numFmtId="0" fontId="28" fillId="0" borderId="33" xfId="0" applyNumberFormat="1" applyFont="1" applyBorder="1" applyAlignment="1" applyProtection="1">
      <alignment horizontal="left" vertical="center" wrapText="1"/>
      <protection locked="0"/>
    </xf>
    <xf numFmtId="0" fontId="13" fillId="0" borderId="0" xfId="0" applyFont="1" applyBorder="1" applyAlignment="1">
      <alignment horizontal="center"/>
    </xf>
    <xf numFmtId="0" fontId="0" fillId="0" borderId="0" xfId="0" applyAlignment="1" applyProtection="1">
      <protection locked="0"/>
    </xf>
    <xf numFmtId="0" fontId="28" fillId="0" borderId="33" xfId="0" applyNumberFormat="1" applyFont="1" applyBorder="1" applyAlignment="1" applyProtection="1">
      <alignment horizontal="left" vertical="center" wrapText="1"/>
      <protection locked="0"/>
    </xf>
    <xf numFmtId="0" fontId="0" fillId="0" borderId="39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30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9" fillId="0" borderId="10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14" fontId="30" fillId="0" borderId="0" xfId="0" applyNumberFormat="1" applyFont="1" applyAlignment="1" applyProtection="1">
      <alignment horizontal="left" vertical="center"/>
      <protection locked="0"/>
    </xf>
    <xf numFmtId="14" fontId="0" fillId="0" borderId="0" xfId="0" applyNumberFormat="1" applyAlignment="1" applyProtection="1">
      <alignment horizontal="left" vertical="center"/>
      <protection locked="0"/>
    </xf>
    <xf numFmtId="0" fontId="9" fillId="0" borderId="10" xfId="0" applyFont="1" applyBorder="1" applyAlignment="1">
      <alignment horizontal="center"/>
    </xf>
    <xf numFmtId="0" fontId="0" fillId="0" borderId="11" xfId="0" applyBorder="1" applyAlignment="1"/>
    <xf numFmtId="0" fontId="0" fillId="0" borderId="12" xfId="0" applyBorder="1" applyAlignment="1"/>
    <xf numFmtId="0" fontId="0" fillId="0" borderId="13" xfId="0" applyBorder="1" applyAlignment="1"/>
    <xf numFmtId="0" fontId="0" fillId="0" borderId="0" xfId="0" applyBorder="1" applyAlignment="1"/>
    <xf numFmtId="0" fontId="0" fillId="0" borderId="14" xfId="0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8" xfId="0" applyFont="1" applyBorder="1" applyAlignment="1" applyProtection="1">
      <alignment horizontal="center"/>
      <protection locked="0"/>
    </xf>
    <xf numFmtId="0" fontId="0" fillId="0" borderId="29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hidden="1"/>
    </xf>
    <xf numFmtId="0" fontId="0" fillId="0" borderId="2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26" fillId="0" borderId="0" xfId="0" applyFont="1" applyAlignment="1" applyProtection="1"/>
    <xf numFmtId="0" fontId="0" fillId="0" borderId="0" xfId="0" applyAlignment="1"/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6" fillId="0" borderId="0" xfId="0" applyFont="1" applyBorder="1" applyAlignment="1">
      <alignment horizontal="center"/>
    </xf>
    <xf numFmtId="0" fontId="2" fillId="0" borderId="29" xfId="0" applyFont="1" applyBorder="1" applyAlignment="1" applyProtection="1">
      <alignment horizontal="center"/>
      <protection hidden="1"/>
    </xf>
    <xf numFmtId="0" fontId="2" fillId="0" borderId="30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2" fillId="0" borderId="30" xfId="0" applyFont="1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32" fillId="0" borderId="0" xfId="0" applyFont="1" applyBorder="1" applyAlignment="1"/>
    <xf numFmtId="0" fontId="32" fillId="0" borderId="0" xfId="0" applyFont="1" applyAlignment="1"/>
    <xf numFmtId="0" fontId="0" fillId="0" borderId="29" xfId="0" applyBorder="1" applyAlignment="1" applyProtection="1">
      <alignment horizontal="center"/>
      <protection locked="0"/>
    </xf>
    <xf numFmtId="2" fontId="24" fillId="0" borderId="0" xfId="0" applyNumberFormat="1" applyFont="1" applyAlignment="1" applyProtection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31" xfId="0" applyFont="1" applyBorder="1" applyAlignment="1" applyProtection="1">
      <alignment horizontal="center"/>
      <protection locked="0"/>
    </xf>
    <xf numFmtId="0" fontId="9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2" fillId="0" borderId="30" xfId="0" applyFont="1" applyBorder="1" applyAlignment="1" applyProtection="1">
      <alignment horizontal="center"/>
      <protection hidden="1"/>
    </xf>
    <xf numFmtId="0" fontId="2" fillId="0" borderId="31" xfId="0" applyFont="1" applyBorder="1" applyAlignment="1" applyProtection="1">
      <alignment horizontal="center"/>
      <protection hidden="1"/>
    </xf>
    <xf numFmtId="0" fontId="0" fillId="0" borderId="29" xfId="0" applyBorder="1" applyAlignment="1"/>
    <xf numFmtId="0" fontId="2" fillId="0" borderId="28" xfId="0" applyFont="1" applyBorder="1" applyAlignment="1" applyProtection="1">
      <alignment horizontal="center"/>
      <protection locked="0" hidden="1"/>
    </xf>
    <xf numFmtId="0" fontId="0" fillId="0" borderId="29" xfId="0" applyFont="1" applyBorder="1" applyAlignment="1" applyProtection="1">
      <alignment horizontal="center"/>
      <protection locked="0" hidden="1"/>
    </xf>
  </cellXfs>
  <cellStyles count="3">
    <cellStyle name="Komma 2" xfId="1" xr:uid="{8291AC3C-FB7C-4D85-A14F-A6F3CF235F52}"/>
    <cellStyle name="Köprü" xfId="2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</xdr:row>
      <xdr:rowOff>57150</xdr:rowOff>
    </xdr:from>
    <xdr:to>
      <xdr:col>1</xdr:col>
      <xdr:colOff>904875</xdr:colOff>
      <xdr:row>5</xdr:row>
      <xdr:rowOff>104775</xdr:rowOff>
    </xdr:to>
    <xdr:pic>
      <xdr:nvPicPr>
        <xdr:cNvPr id="7261" name="Resim 5" descr="R">
          <a:extLst>
            <a:ext uri="{FF2B5EF4-FFF2-40B4-BE49-F238E27FC236}">
              <a16:creationId xmlns:a16="http://schemas.microsoft.com/office/drawing/2014/main" id="{5D729961-1C8A-6019-A154-CE27700D3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61925"/>
          <a:ext cx="8096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1</xdr:row>
      <xdr:rowOff>133350</xdr:rowOff>
    </xdr:from>
    <xdr:to>
      <xdr:col>9</xdr:col>
      <xdr:colOff>123825</xdr:colOff>
      <xdr:row>4</xdr:row>
      <xdr:rowOff>142875</xdr:rowOff>
    </xdr:to>
    <xdr:pic>
      <xdr:nvPicPr>
        <xdr:cNvPr id="7262" name="Resim 7" descr="R">
          <a:extLst>
            <a:ext uri="{FF2B5EF4-FFF2-40B4-BE49-F238E27FC236}">
              <a16:creationId xmlns:a16="http://schemas.microsoft.com/office/drawing/2014/main" id="{45D3189E-34F5-BCA1-EF89-DB38663DB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238125"/>
          <a:ext cx="3381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</xdr:row>
      <xdr:rowOff>66675</xdr:rowOff>
    </xdr:from>
    <xdr:to>
      <xdr:col>0</xdr:col>
      <xdr:colOff>1419225</xdr:colOff>
      <xdr:row>8</xdr:row>
      <xdr:rowOff>28575</xdr:rowOff>
    </xdr:to>
    <xdr:pic>
      <xdr:nvPicPr>
        <xdr:cNvPr id="1524" name="Resim 5" descr="R">
          <a:extLst>
            <a:ext uri="{FF2B5EF4-FFF2-40B4-BE49-F238E27FC236}">
              <a16:creationId xmlns:a16="http://schemas.microsoft.com/office/drawing/2014/main" id="{99CA23C3-4409-EC39-9280-0A0D5BB97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47650"/>
          <a:ext cx="12858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1</xdr:row>
      <xdr:rowOff>104775</xdr:rowOff>
    </xdr:from>
    <xdr:to>
      <xdr:col>12</xdr:col>
      <xdr:colOff>276225</xdr:colOff>
      <xdr:row>6</xdr:row>
      <xdr:rowOff>85725</xdr:rowOff>
    </xdr:to>
    <xdr:pic>
      <xdr:nvPicPr>
        <xdr:cNvPr id="1525" name="Resim 7" descr="R">
          <a:extLst>
            <a:ext uri="{FF2B5EF4-FFF2-40B4-BE49-F238E27FC236}">
              <a16:creationId xmlns:a16="http://schemas.microsoft.com/office/drawing/2014/main" id="{F7C8E1E0-8962-8D95-FAC6-2D96E1B58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285750"/>
          <a:ext cx="54197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0</xdr:rowOff>
    </xdr:from>
    <xdr:to>
      <xdr:col>0</xdr:col>
      <xdr:colOff>1323975</xdr:colOff>
      <xdr:row>7</xdr:row>
      <xdr:rowOff>95250</xdr:rowOff>
    </xdr:to>
    <xdr:pic>
      <xdr:nvPicPr>
        <xdr:cNvPr id="4570" name="Resim 5" descr="R">
          <a:extLst>
            <a:ext uri="{FF2B5EF4-FFF2-40B4-BE49-F238E27FC236}">
              <a16:creationId xmlns:a16="http://schemas.microsoft.com/office/drawing/2014/main" id="{2F7EEA0A-E2B8-26C3-1D67-28C6C860A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2858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495300</xdr:colOff>
      <xdr:row>1</xdr:row>
      <xdr:rowOff>85725</xdr:rowOff>
    </xdr:from>
    <xdr:to>
      <xdr:col>8</xdr:col>
      <xdr:colOff>152400</xdr:colOff>
      <xdr:row>6</xdr:row>
      <xdr:rowOff>38100</xdr:rowOff>
    </xdr:to>
    <xdr:pic>
      <xdr:nvPicPr>
        <xdr:cNvPr id="4571" name="Resim 7" descr="R">
          <a:extLst>
            <a:ext uri="{FF2B5EF4-FFF2-40B4-BE49-F238E27FC236}">
              <a16:creationId xmlns:a16="http://schemas.microsoft.com/office/drawing/2014/main" id="{B6D93136-A07F-62ED-34D1-4C876CBA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257175"/>
          <a:ext cx="54292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142875</xdr:rowOff>
    </xdr:from>
    <xdr:to>
      <xdr:col>0</xdr:col>
      <xdr:colOff>1362075</xdr:colOff>
      <xdr:row>8</xdr:row>
      <xdr:rowOff>66675</xdr:rowOff>
    </xdr:to>
    <xdr:pic>
      <xdr:nvPicPr>
        <xdr:cNvPr id="2525" name="Resim 5" descr="R">
          <a:extLst>
            <a:ext uri="{FF2B5EF4-FFF2-40B4-BE49-F238E27FC236}">
              <a16:creationId xmlns:a16="http://schemas.microsoft.com/office/drawing/2014/main" id="{006C2167-5C71-B393-7418-AAF71F0B3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23850"/>
          <a:ext cx="12858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561975</xdr:colOff>
      <xdr:row>1</xdr:row>
      <xdr:rowOff>161925</xdr:rowOff>
    </xdr:from>
    <xdr:to>
      <xdr:col>11</xdr:col>
      <xdr:colOff>257175</xdr:colOff>
      <xdr:row>6</xdr:row>
      <xdr:rowOff>114300</xdr:rowOff>
    </xdr:to>
    <xdr:pic>
      <xdr:nvPicPr>
        <xdr:cNvPr id="2526" name="Resim 7" descr="R">
          <a:extLst>
            <a:ext uri="{FF2B5EF4-FFF2-40B4-BE49-F238E27FC236}">
              <a16:creationId xmlns:a16="http://schemas.microsoft.com/office/drawing/2014/main" id="{EFC40AFB-B2F7-2CEE-ECAD-5065794EA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342900"/>
          <a:ext cx="54292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142875</xdr:rowOff>
    </xdr:from>
    <xdr:to>
      <xdr:col>0</xdr:col>
      <xdr:colOff>1381125</xdr:colOff>
      <xdr:row>8</xdr:row>
      <xdr:rowOff>47625</xdr:rowOff>
    </xdr:to>
    <xdr:pic>
      <xdr:nvPicPr>
        <xdr:cNvPr id="3873" name="Resim 5" descr="R">
          <a:extLst>
            <a:ext uri="{FF2B5EF4-FFF2-40B4-BE49-F238E27FC236}">
              <a16:creationId xmlns:a16="http://schemas.microsoft.com/office/drawing/2014/main" id="{886C3ACA-0095-E52D-3005-16556FC8F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23850"/>
          <a:ext cx="128587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381000</xdr:colOff>
      <xdr:row>1</xdr:row>
      <xdr:rowOff>19050</xdr:rowOff>
    </xdr:from>
    <xdr:to>
      <xdr:col>8</xdr:col>
      <xdr:colOff>400050</xdr:colOff>
      <xdr:row>5</xdr:row>
      <xdr:rowOff>66675</xdr:rowOff>
    </xdr:to>
    <xdr:pic>
      <xdr:nvPicPr>
        <xdr:cNvPr id="3874" name="Resim 7" descr="R">
          <a:extLst>
            <a:ext uri="{FF2B5EF4-FFF2-40B4-BE49-F238E27FC236}">
              <a16:creationId xmlns:a16="http://schemas.microsoft.com/office/drawing/2014/main" id="{06B18BA7-DFF5-D288-CC21-49FF2451C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200025"/>
          <a:ext cx="50196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133350</xdr:rowOff>
    </xdr:from>
    <xdr:to>
      <xdr:col>0</xdr:col>
      <xdr:colOff>1362075</xdr:colOff>
      <xdr:row>8</xdr:row>
      <xdr:rowOff>57150</xdr:rowOff>
    </xdr:to>
    <xdr:pic>
      <xdr:nvPicPr>
        <xdr:cNvPr id="6587" name="Resim 5" descr="R">
          <a:extLst>
            <a:ext uri="{FF2B5EF4-FFF2-40B4-BE49-F238E27FC236}">
              <a16:creationId xmlns:a16="http://schemas.microsoft.com/office/drawing/2014/main" id="{10225071-6FE1-156E-08A9-720041001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14325"/>
          <a:ext cx="12858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590550</xdr:colOff>
      <xdr:row>1</xdr:row>
      <xdr:rowOff>142875</xdr:rowOff>
    </xdr:from>
    <xdr:to>
      <xdr:col>11</xdr:col>
      <xdr:colOff>209550</xdr:colOff>
      <xdr:row>6</xdr:row>
      <xdr:rowOff>95250</xdr:rowOff>
    </xdr:to>
    <xdr:pic>
      <xdr:nvPicPr>
        <xdr:cNvPr id="6588" name="Resim 7" descr="R">
          <a:extLst>
            <a:ext uri="{FF2B5EF4-FFF2-40B4-BE49-F238E27FC236}">
              <a16:creationId xmlns:a16="http://schemas.microsoft.com/office/drawing/2014/main" id="{F58662F3-828D-61B6-1453-575EB0036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323850"/>
          <a:ext cx="54292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38A70-5CEA-4312-914D-6E77AA8A17FD}">
  <sheetPr>
    <tabColor rgb="FF00B0F0"/>
  </sheetPr>
  <dimension ref="B1:N65"/>
  <sheetViews>
    <sheetView tabSelected="1" view="pageBreakPreview" zoomScale="145" zoomScaleNormal="145" zoomScaleSheetLayoutView="145" workbookViewId="0">
      <selection activeCell="E57" sqref="E57"/>
    </sheetView>
  </sheetViews>
  <sheetFormatPr defaultRowHeight="13.5"/>
  <cols>
    <col min="1" max="1" width="1.28515625" customWidth="1"/>
    <col min="2" max="2" width="21.140625" bestFit="1" customWidth="1"/>
    <col min="3" max="3" width="2.42578125" customWidth="1"/>
    <col min="4" max="4" width="14.7109375" customWidth="1"/>
    <col min="5" max="5" width="7" customWidth="1"/>
    <col min="6" max="6" width="2.42578125" customWidth="1"/>
    <col min="7" max="7" width="5.7109375" customWidth="1"/>
    <col min="8" max="8" width="14.140625" customWidth="1"/>
    <col min="9" max="9" width="2.85546875" customWidth="1"/>
    <col min="10" max="10" width="14.28515625" customWidth="1"/>
  </cols>
  <sheetData>
    <row r="1" spans="2:14" ht="8.25" customHeight="1" thickBot="1"/>
    <row r="2" spans="2:14" ht="13.5" customHeight="1">
      <c r="B2" s="196" t="s">
        <v>72</v>
      </c>
      <c r="C2" s="197"/>
      <c r="D2" s="197"/>
      <c r="E2" s="197"/>
      <c r="F2" s="197"/>
      <c r="G2" s="197"/>
      <c r="H2" s="197"/>
      <c r="I2" s="197"/>
      <c r="J2" s="197"/>
      <c r="K2" s="197"/>
      <c r="L2" s="15"/>
      <c r="M2" s="15"/>
      <c r="N2" s="15"/>
    </row>
    <row r="3" spans="2:14" ht="14.25" customHeight="1">
      <c r="B3" s="198"/>
      <c r="C3" s="199"/>
      <c r="D3" s="199"/>
      <c r="E3" s="199"/>
      <c r="F3" s="199"/>
      <c r="G3" s="199"/>
      <c r="H3" s="199"/>
      <c r="I3" s="199"/>
      <c r="J3" s="199"/>
      <c r="K3" s="199"/>
      <c r="L3" s="15"/>
      <c r="M3" s="15"/>
      <c r="N3" s="15"/>
    </row>
    <row r="4" spans="2:14" ht="13.5" customHeight="1">
      <c r="B4" s="198"/>
      <c r="C4" s="199"/>
      <c r="D4" s="199"/>
      <c r="E4" s="199"/>
      <c r="F4" s="199"/>
      <c r="G4" s="199"/>
      <c r="H4" s="199"/>
      <c r="I4" s="199"/>
      <c r="J4" s="199"/>
      <c r="K4" s="199"/>
      <c r="L4" s="15"/>
      <c r="M4" s="15"/>
      <c r="N4" s="15"/>
    </row>
    <row r="5" spans="2:14" ht="13.5" customHeight="1">
      <c r="B5" s="198"/>
      <c r="C5" s="199"/>
      <c r="D5" s="199"/>
      <c r="E5" s="199"/>
      <c r="F5" s="199"/>
      <c r="G5" s="199"/>
      <c r="H5" s="199"/>
      <c r="I5" s="199"/>
      <c r="J5" s="199"/>
      <c r="K5" s="199"/>
      <c r="L5" s="15"/>
      <c r="M5" s="15"/>
      <c r="N5" s="15"/>
    </row>
    <row r="6" spans="2:14" ht="14.25" customHeight="1" thickBot="1">
      <c r="B6" s="200"/>
      <c r="C6" s="201"/>
      <c r="D6" s="201"/>
      <c r="E6" s="201"/>
      <c r="F6" s="201"/>
      <c r="G6" s="201"/>
      <c r="H6" s="201"/>
      <c r="I6" s="201"/>
      <c r="J6" s="201"/>
      <c r="K6" s="201"/>
      <c r="L6" s="15"/>
      <c r="M6" s="15"/>
      <c r="N6" s="15"/>
    </row>
    <row r="7" spans="2:14">
      <c r="L7" s="15"/>
      <c r="M7" s="15"/>
      <c r="N7" s="15"/>
    </row>
    <row r="8" spans="2:14">
      <c r="B8" s="70" t="s">
        <v>66</v>
      </c>
      <c r="C8" s="109" t="s">
        <v>38</v>
      </c>
      <c r="D8" s="194" t="s">
        <v>80</v>
      </c>
      <c r="E8" s="195"/>
      <c r="F8" s="195"/>
      <c r="G8" s="73"/>
      <c r="H8" s="72"/>
      <c r="L8" s="15"/>
      <c r="M8" s="15"/>
      <c r="N8" s="15"/>
    </row>
    <row r="9" spans="2:14">
      <c r="B9" s="70" t="s">
        <v>67</v>
      </c>
      <c r="C9" s="109" t="s">
        <v>38</v>
      </c>
      <c r="D9" s="194">
        <v>123456</v>
      </c>
      <c r="E9" s="195"/>
      <c r="F9" s="195"/>
      <c r="G9" s="73"/>
      <c r="H9" s="72"/>
      <c r="L9" s="15"/>
      <c r="M9" s="15"/>
      <c r="N9" s="15"/>
    </row>
    <row r="10" spans="2:14">
      <c r="B10" s="70" t="s">
        <v>68</v>
      </c>
      <c r="C10" s="109" t="s">
        <v>38</v>
      </c>
      <c r="D10" s="194" t="s">
        <v>81</v>
      </c>
      <c r="E10" s="195"/>
      <c r="F10" s="195"/>
      <c r="G10" s="73"/>
      <c r="H10" s="72"/>
      <c r="L10" s="15"/>
      <c r="M10" s="15"/>
      <c r="N10" s="15"/>
    </row>
    <row r="11" spans="2:14">
      <c r="B11" s="70" t="s">
        <v>69</v>
      </c>
      <c r="C11" s="109" t="s">
        <v>38</v>
      </c>
      <c r="D11" s="194" t="s">
        <v>82</v>
      </c>
      <c r="E11" s="195"/>
      <c r="F11" s="195"/>
      <c r="G11" s="73"/>
      <c r="H11" s="72"/>
      <c r="L11" s="15"/>
      <c r="M11" s="15"/>
      <c r="N11" s="15"/>
    </row>
    <row r="12" spans="2:14" s="1" customFormat="1">
      <c r="B12" s="70" t="s">
        <v>70</v>
      </c>
      <c r="C12" s="109" t="s">
        <v>38</v>
      </c>
      <c r="D12" s="202">
        <v>43435</v>
      </c>
      <c r="E12" s="203"/>
      <c r="F12" s="158"/>
      <c r="G12" s="73"/>
      <c r="H12" s="72"/>
    </row>
    <row r="13" spans="2:14" s="1" customFormat="1">
      <c r="B13" s="70" t="s">
        <v>71</v>
      </c>
      <c r="C13" s="109" t="s">
        <v>38</v>
      </c>
      <c r="D13" s="194" t="s">
        <v>83</v>
      </c>
      <c r="E13" s="195"/>
      <c r="F13" s="158"/>
      <c r="G13" s="73"/>
      <c r="H13" s="72"/>
    </row>
    <row r="14" spans="2:14" s="1" customFormat="1" ht="16.350000000000001" customHeight="1">
      <c r="B14" s="94" t="s">
        <v>65</v>
      </c>
      <c r="C14" s="109" t="s">
        <v>38</v>
      </c>
      <c r="D14" s="157">
        <v>45000</v>
      </c>
      <c r="E14" s="147" t="s">
        <v>46</v>
      </c>
      <c r="F14" s="148"/>
      <c r="K14" s="67"/>
    </row>
    <row r="15" spans="2:14" ht="11.25" customHeight="1"/>
    <row r="16" spans="2:14" ht="15.75" thickBot="1">
      <c r="B16" s="106" t="s">
        <v>36</v>
      </c>
      <c r="C16" s="107"/>
      <c r="D16" s="108">
        <f>'HMS 1-2'!C49</f>
        <v>500</v>
      </c>
      <c r="E16" s="105" t="s">
        <v>46</v>
      </c>
      <c r="H16" s="106" t="s">
        <v>40</v>
      </c>
      <c r="I16" s="107"/>
      <c r="J16" s="108">
        <f>SHREDDED!C49</f>
        <v>1000</v>
      </c>
      <c r="K16" s="105" t="s">
        <v>46</v>
      </c>
    </row>
    <row r="17" spans="2:11">
      <c r="B17" s="131" t="s">
        <v>37</v>
      </c>
      <c r="C17" s="119" t="s">
        <v>38</v>
      </c>
      <c r="D17" s="132">
        <f>'HMS 1-2'!D52</f>
        <v>80</v>
      </c>
      <c r="E17" s="121" t="s">
        <v>2</v>
      </c>
      <c r="H17" s="136" t="s">
        <v>20</v>
      </c>
      <c r="I17" s="119" t="s">
        <v>38</v>
      </c>
      <c r="J17" s="132">
        <f>SHREDDED!C51</f>
        <v>0.5</v>
      </c>
      <c r="K17" s="121" t="s">
        <v>2</v>
      </c>
    </row>
    <row r="18" spans="2:11" ht="15" customHeight="1">
      <c r="B18" s="133" t="s">
        <v>17</v>
      </c>
      <c r="C18" s="123" t="s">
        <v>38</v>
      </c>
      <c r="D18" s="134">
        <f>'HMS 1-2'!D53</f>
        <v>16</v>
      </c>
      <c r="E18" s="125" t="s">
        <v>2</v>
      </c>
      <c r="H18" s="137" t="s">
        <v>41</v>
      </c>
      <c r="I18" s="123" t="s">
        <v>38</v>
      </c>
      <c r="J18" s="134">
        <f>SHREDDED!C52</f>
        <v>0.05</v>
      </c>
      <c r="K18" s="125" t="s">
        <v>2</v>
      </c>
    </row>
    <row r="19" spans="2:11" ht="14.25" customHeight="1">
      <c r="B19" s="133" t="s">
        <v>23</v>
      </c>
      <c r="C19" s="123" t="s">
        <v>38</v>
      </c>
      <c r="D19" s="134">
        <f>'HMS 1-2'!D54</f>
        <v>4</v>
      </c>
      <c r="E19" s="125" t="s">
        <v>2</v>
      </c>
      <c r="H19" s="137" t="s">
        <v>42</v>
      </c>
      <c r="I19" s="123" t="s">
        <v>38</v>
      </c>
      <c r="J19" s="134">
        <f>SHREDDED!C53</f>
        <v>70.943661971830977</v>
      </c>
      <c r="K19" s="125" t="s">
        <v>2</v>
      </c>
    </row>
    <row r="20" spans="2:11" ht="13.9" customHeight="1" thickBot="1">
      <c r="B20" s="133" t="s">
        <v>18</v>
      </c>
      <c r="C20" s="123" t="s">
        <v>38</v>
      </c>
      <c r="D20" s="134">
        <f>'HMS 1-2'!D55</f>
        <v>20</v>
      </c>
      <c r="E20" s="125" t="s">
        <v>2</v>
      </c>
      <c r="H20" s="169" t="str">
        <f>SHREDDED!A54</f>
        <v>xxx</v>
      </c>
      <c r="I20" s="138" t="s">
        <v>38</v>
      </c>
      <c r="J20" s="139">
        <f>SHREDDED!C54</f>
        <v>0.05</v>
      </c>
      <c r="K20" s="130" t="s">
        <v>2</v>
      </c>
    </row>
    <row r="21" spans="2:11" ht="13.9" customHeight="1">
      <c r="B21" s="133" t="s">
        <v>39</v>
      </c>
      <c r="C21" s="123" t="s">
        <v>38</v>
      </c>
      <c r="D21" s="134">
        <f>'HMS 1-2'!D56</f>
        <v>20</v>
      </c>
      <c r="E21" s="125" t="s">
        <v>2</v>
      </c>
    </row>
    <row r="22" spans="2:11" ht="9" customHeight="1">
      <c r="B22" s="133"/>
      <c r="C22" s="123"/>
      <c r="D22" s="134"/>
      <c r="E22" s="125"/>
    </row>
    <row r="23" spans="2:11" ht="15" customHeight="1">
      <c r="B23" s="133" t="s">
        <v>21</v>
      </c>
      <c r="C23" s="123" t="s">
        <v>38</v>
      </c>
      <c r="D23" s="134">
        <f>'HMS 1-2'!D57</f>
        <v>1</v>
      </c>
      <c r="E23" s="125" t="s">
        <v>2</v>
      </c>
    </row>
    <row r="24" spans="2:11" ht="15" customHeight="1" thickBot="1">
      <c r="B24" s="133" t="s">
        <v>20</v>
      </c>
      <c r="C24" s="123" t="s">
        <v>38</v>
      </c>
      <c r="D24" s="134">
        <f>'HMS 1-2'!D58</f>
        <v>1</v>
      </c>
      <c r="E24" s="125" t="s">
        <v>2</v>
      </c>
      <c r="H24" s="116" t="s">
        <v>10</v>
      </c>
      <c r="I24" s="113"/>
      <c r="J24" s="112">
        <f>BUSHELING!C50</f>
        <v>500</v>
      </c>
      <c r="K24" s="117" t="s">
        <v>46</v>
      </c>
    </row>
    <row r="25" spans="2:11" ht="15" customHeight="1">
      <c r="B25" s="133" t="str">
        <f>'HMS 1-2'!A59</f>
        <v>xxx</v>
      </c>
      <c r="C25" s="159" t="s">
        <v>38</v>
      </c>
      <c r="D25" s="134">
        <f>'HMS 1-2'!D59</f>
        <v>1</v>
      </c>
      <c r="E25" s="125" t="s">
        <v>2</v>
      </c>
      <c r="H25" s="118" t="s">
        <v>21</v>
      </c>
      <c r="I25" s="135" t="s">
        <v>38</v>
      </c>
      <c r="J25" s="120">
        <f>BUSHELING!C53</f>
        <v>1</v>
      </c>
      <c r="K25" s="121" t="s">
        <v>2</v>
      </c>
    </row>
    <row r="26" spans="2:11" ht="15" customHeight="1">
      <c r="B26" s="133" t="str">
        <f>'HMS 1-2'!A60</f>
        <v>xxx</v>
      </c>
      <c r="C26" s="123" t="s">
        <v>38</v>
      </c>
      <c r="D26" s="134">
        <f>'HMS 1-2'!D60</f>
        <v>1</v>
      </c>
      <c r="E26" s="125" t="s">
        <v>2</v>
      </c>
      <c r="H26" s="122" t="s">
        <v>20</v>
      </c>
      <c r="I26" s="126" t="s">
        <v>38</v>
      </c>
      <c r="J26" s="124">
        <f>BUSHELING!C52</f>
        <v>1</v>
      </c>
      <c r="K26" s="125" t="s">
        <v>2</v>
      </c>
    </row>
    <row r="27" spans="2:11" ht="15" customHeight="1">
      <c r="B27" s="133" t="str">
        <f>'HMS 1-2'!A61</f>
        <v>xxx</v>
      </c>
      <c r="C27" s="123" t="s">
        <v>38</v>
      </c>
      <c r="D27" s="134">
        <f>'HMS 1-2'!D60</f>
        <v>1</v>
      </c>
      <c r="E27" s="125" t="s">
        <v>2</v>
      </c>
      <c r="H27" s="122" t="s">
        <v>35</v>
      </c>
      <c r="I27" s="126" t="s">
        <v>38</v>
      </c>
      <c r="J27" s="124">
        <f>BUSHELING!C54</f>
        <v>1</v>
      </c>
      <c r="K27" s="125" t="s">
        <v>2</v>
      </c>
    </row>
    <row r="28" spans="2:11" ht="13.5" customHeight="1" thickBot="1">
      <c r="B28" s="133" t="s">
        <v>84</v>
      </c>
      <c r="C28" s="123" t="s">
        <v>38</v>
      </c>
      <c r="D28" s="151">
        <f>'HMS 1-2'!D62</f>
        <v>0</v>
      </c>
      <c r="E28" s="149" t="s">
        <v>86</v>
      </c>
      <c r="H28" s="164" t="str">
        <f>BUSHELING!A55</f>
        <v>xxx</v>
      </c>
      <c r="I28" s="166" t="s">
        <v>38</v>
      </c>
      <c r="J28" s="129">
        <f>BUSHELING!C55</f>
        <v>1</v>
      </c>
      <c r="K28" s="130" t="s">
        <v>2</v>
      </c>
    </row>
    <row r="29" spans="2:11" ht="18.75" customHeight="1" thickBot="1">
      <c r="B29" s="140" t="s">
        <v>85</v>
      </c>
      <c r="C29" s="138" t="s">
        <v>38</v>
      </c>
      <c r="D29" s="152">
        <f>'HMS 1-2'!D63</f>
        <v>0</v>
      </c>
      <c r="E29" s="150" t="s">
        <v>86</v>
      </c>
    </row>
    <row r="31" spans="2:11" ht="15.75" thickBot="1">
      <c r="B31" s="106" t="s">
        <v>43</v>
      </c>
      <c r="C31" s="111"/>
      <c r="D31" s="112">
        <f>BONUS!C50</f>
        <v>500</v>
      </c>
      <c r="E31" s="117" t="s">
        <v>46</v>
      </c>
      <c r="H31" s="116" t="s">
        <v>61</v>
      </c>
      <c r="I31" s="113"/>
      <c r="J31" s="112">
        <f>RAILWAY!C50</f>
        <v>500</v>
      </c>
      <c r="K31" s="105" t="s">
        <v>46</v>
      </c>
    </row>
    <row r="32" spans="2:11">
      <c r="B32" s="131" t="s">
        <v>60</v>
      </c>
      <c r="C32" s="119" t="s">
        <v>38</v>
      </c>
      <c r="D32" s="132">
        <f>BONUS!D52</f>
        <v>95</v>
      </c>
      <c r="E32" s="121" t="s">
        <v>2</v>
      </c>
      <c r="G32" s="114"/>
      <c r="H32" s="118" t="s">
        <v>62</v>
      </c>
      <c r="I32" s="119" t="s">
        <v>38</v>
      </c>
      <c r="J32" s="120">
        <f>RAILWAY!D52</f>
        <v>95</v>
      </c>
      <c r="K32" s="121" t="s">
        <v>2</v>
      </c>
    </row>
    <row r="33" spans="2:11">
      <c r="B33" s="133" t="s">
        <v>52</v>
      </c>
      <c r="C33" s="123" t="s">
        <v>38</v>
      </c>
      <c r="D33" s="134">
        <f>BONUS!D53</f>
        <v>5</v>
      </c>
      <c r="E33" s="125" t="s">
        <v>2</v>
      </c>
      <c r="H33" s="122" t="s">
        <v>63</v>
      </c>
      <c r="I33" s="123" t="s">
        <v>38</v>
      </c>
      <c r="J33" s="124">
        <f>RAILWAY!D53</f>
        <v>5</v>
      </c>
      <c r="K33" s="125" t="s">
        <v>2</v>
      </c>
    </row>
    <row r="34" spans="2:11">
      <c r="B34" s="133" t="s">
        <v>54</v>
      </c>
      <c r="C34" s="123" t="s">
        <v>38</v>
      </c>
      <c r="D34" s="134">
        <f>BONUS!D54</f>
        <v>4</v>
      </c>
      <c r="E34" s="125" t="s">
        <v>2</v>
      </c>
      <c r="H34" s="122" t="s">
        <v>64</v>
      </c>
      <c r="I34" s="123" t="s">
        <v>38</v>
      </c>
      <c r="J34" s="124">
        <f>RAILWAY!D54</f>
        <v>4</v>
      </c>
      <c r="K34" s="125" t="s">
        <v>2</v>
      </c>
    </row>
    <row r="35" spans="2:11">
      <c r="B35" s="133" t="s">
        <v>55</v>
      </c>
      <c r="C35" s="123" t="s">
        <v>38</v>
      </c>
      <c r="D35" s="134">
        <f>BONUS!D55</f>
        <v>1</v>
      </c>
      <c r="E35" s="125" t="s">
        <v>2</v>
      </c>
      <c r="H35" s="122" t="s">
        <v>59</v>
      </c>
      <c r="I35" s="123" t="s">
        <v>38</v>
      </c>
      <c r="J35" s="124">
        <f>RAILWAY!D55</f>
        <v>1</v>
      </c>
      <c r="K35" s="125" t="s">
        <v>2</v>
      </c>
    </row>
    <row r="36" spans="2:11">
      <c r="B36" s="133" t="s">
        <v>39</v>
      </c>
      <c r="C36" s="123" t="s">
        <v>38</v>
      </c>
      <c r="D36" s="134">
        <f>BONUS!D56</f>
        <v>20</v>
      </c>
      <c r="E36" s="125" t="s">
        <v>2</v>
      </c>
      <c r="H36" s="122"/>
      <c r="I36" s="123"/>
      <c r="J36" s="124"/>
      <c r="K36" s="125"/>
    </row>
    <row r="37" spans="2:11">
      <c r="B37" s="133"/>
      <c r="C37" s="123"/>
      <c r="D37" s="134"/>
      <c r="E37" s="125"/>
      <c r="F37" s="107"/>
      <c r="G37" s="110"/>
      <c r="H37" s="122" t="s">
        <v>21</v>
      </c>
      <c r="I37" s="126" t="s">
        <v>38</v>
      </c>
      <c r="J37" s="124">
        <f>RAILWAY!D57</f>
        <v>1</v>
      </c>
      <c r="K37" s="125" t="s">
        <v>2</v>
      </c>
    </row>
    <row r="38" spans="2:11" ht="11.25" customHeight="1">
      <c r="B38" s="122" t="s">
        <v>21</v>
      </c>
      <c r="C38" s="126" t="s">
        <v>38</v>
      </c>
      <c r="D38" s="124">
        <f>BONUS!D58</f>
        <v>2</v>
      </c>
      <c r="E38" s="125" t="s">
        <v>2</v>
      </c>
      <c r="F38" s="107"/>
      <c r="G38" s="110"/>
      <c r="H38" s="122" t="s">
        <v>20</v>
      </c>
      <c r="I38" s="123" t="s">
        <v>38</v>
      </c>
      <c r="J38" s="124">
        <f>RAILWAY!D58</f>
        <v>1</v>
      </c>
      <c r="K38" s="125" t="s">
        <v>2</v>
      </c>
    </row>
    <row r="39" spans="2:11">
      <c r="B39" s="122" t="s">
        <v>20</v>
      </c>
      <c r="C39" s="126" t="s">
        <v>38</v>
      </c>
      <c r="D39" s="124">
        <f>BONUS!D59</f>
        <v>3</v>
      </c>
      <c r="E39" s="125" t="s">
        <v>2</v>
      </c>
      <c r="H39" s="122" t="s">
        <v>35</v>
      </c>
      <c r="I39" s="126" t="s">
        <v>38</v>
      </c>
      <c r="J39" s="124">
        <f>RAILWAY!D59</f>
        <v>1</v>
      </c>
      <c r="K39" s="125" t="s">
        <v>2</v>
      </c>
    </row>
    <row r="40" spans="2:11" ht="14.25" thickBot="1">
      <c r="B40" s="122" t="str">
        <f>BONUS!A61</f>
        <v>xxx</v>
      </c>
      <c r="C40" s="126" t="s">
        <v>38</v>
      </c>
      <c r="D40" s="124">
        <f>BONUS!D61</f>
        <v>1</v>
      </c>
      <c r="E40" s="125" t="s">
        <v>2</v>
      </c>
      <c r="H40" s="164" t="str">
        <f>RAILWAY!A60</f>
        <v>xxx</v>
      </c>
      <c r="I40" s="165" t="s">
        <v>38</v>
      </c>
      <c r="J40" s="129">
        <f>RAILWAY!$D$60</f>
        <v>1</v>
      </c>
      <c r="K40" s="130" t="s">
        <v>2</v>
      </c>
    </row>
    <row r="41" spans="2:11" ht="14.25" thickBot="1">
      <c r="B41" s="127" t="s">
        <v>22</v>
      </c>
      <c r="C41" s="128" t="s">
        <v>38</v>
      </c>
      <c r="D41" s="129">
        <f>BONUS!D60</f>
        <v>1</v>
      </c>
      <c r="E41" s="130" t="s">
        <v>2</v>
      </c>
    </row>
    <row r="42" spans="2:11" ht="10.5" customHeight="1"/>
    <row r="43" spans="2:11" ht="14.25" thickBot="1"/>
    <row r="44" spans="2:11">
      <c r="B44" s="160" t="s">
        <v>44</v>
      </c>
      <c r="C44" s="141" t="s">
        <v>38</v>
      </c>
      <c r="D44" s="142">
        <f>D16+J16+D31+J24+J31</f>
        <v>3000</v>
      </c>
      <c r="E44" s="121" t="s">
        <v>46</v>
      </c>
    </row>
    <row r="45" spans="2:11" ht="14.25" thickBot="1">
      <c r="B45" s="161" t="s">
        <v>45</v>
      </c>
      <c r="C45" s="143" t="s">
        <v>38</v>
      </c>
      <c r="D45" s="144">
        <f>D44-D14</f>
        <v>-42000</v>
      </c>
      <c r="E45" s="130" t="s">
        <v>46</v>
      </c>
      <c r="H45" s="95"/>
    </row>
    <row r="46" spans="2:11">
      <c r="G46" s="115"/>
    </row>
    <row r="47" spans="2:11">
      <c r="H47" s="189" t="s">
        <v>27</v>
      </c>
      <c r="I47" s="189"/>
    </row>
    <row r="48" spans="2:11">
      <c r="H48" s="190"/>
      <c r="I48" s="190"/>
      <c r="J48" s="190"/>
    </row>
    <row r="51" spans="2:7" ht="14.25" customHeight="1" thickBot="1"/>
    <row r="52" spans="2:7" ht="14.25" thickBot="1">
      <c r="B52" s="59" t="s">
        <v>99</v>
      </c>
      <c r="C52" s="191" t="s">
        <v>100</v>
      </c>
      <c r="D52" s="192"/>
      <c r="E52" s="193"/>
      <c r="F52" s="191" t="s">
        <v>26</v>
      </c>
      <c r="G52" s="193"/>
    </row>
    <row r="60" spans="2:7">
      <c r="E60" s="114"/>
      <c r="F60" s="103"/>
      <c r="G60" s="103"/>
    </row>
    <row r="61" spans="2:7">
      <c r="E61" s="114"/>
      <c r="F61" s="103"/>
      <c r="G61" s="103"/>
    </row>
    <row r="62" spans="2:7">
      <c r="E62" s="114"/>
      <c r="F62" s="103"/>
      <c r="G62" s="103"/>
    </row>
    <row r="63" spans="2:7">
      <c r="E63" s="114"/>
      <c r="F63" s="103"/>
      <c r="G63" s="103"/>
    </row>
    <row r="64" spans="2:7">
      <c r="E64" s="114"/>
      <c r="F64" s="103"/>
      <c r="G64" s="103"/>
    </row>
    <row r="65" spans="5:7">
      <c r="E65" s="107"/>
      <c r="F65" s="103"/>
      <c r="G65" s="103"/>
    </row>
  </sheetData>
  <sheetProtection password="C735" sheet="1"/>
  <mergeCells count="11">
    <mergeCell ref="B2:K6"/>
    <mergeCell ref="D12:E12"/>
    <mergeCell ref="D8:F8"/>
    <mergeCell ref="D9:F9"/>
    <mergeCell ref="D10:F10"/>
    <mergeCell ref="H47:I47"/>
    <mergeCell ref="H48:J48"/>
    <mergeCell ref="C52:E52"/>
    <mergeCell ref="F52:G52"/>
    <mergeCell ref="D11:F11"/>
    <mergeCell ref="D13:E13"/>
  </mergeCell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A6E43-D04B-4B72-BBED-7B93E41601E4}">
  <sheetPr>
    <pageSetUpPr fitToPage="1"/>
  </sheetPr>
  <dimension ref="A1:T75"/>
  <sheetViews>
    <sheetView zoomScale="80" zoomScaleNormal="80" workbookViewId="0">
      <selection activeCell="D63" sqref="D63"/>
    </sheetView>
  </sheetViews>
  <sheetFormatPr defaultColWidth="10.5703125" defaultRowHeight="13.5"/>
  <cols>
    <col min="1" max="1" width="23.85546875" customWidth="1"/>
    <col min="2" max="2" width="14.5703125" customWidth="1"/>
    <col min="3" max="3" width="13.85546875" customWidth="1"/>
    <col min="4" max="4" width="7.7109375" customWidth="1"/>
    <col min="5" max="5" width="11.42578125" bestFit="1" customWidth="1"/>
    <col min="6" max="6" width="8.5703125" customWidth="1"/>
    <col min="7" max="7" width="13.140625" customWidth="1"/>
    <col min="8" max="8" width="8" customWidth="1"/>
    <col min="9" max="9" width="13.85546875" customWidth="1"/>
    <col min="10" max="10" width="7" customWidth="1"/>
    <col min="11" max="11" width="11.85546875" customWidth="1"/>
    <col min="12" max="12" width="7.85546875" customWidth="1"/>
    <col min="13" max="13" width="10.5703125" customWidth="1"/>
    <col min="14" max="14" width="6.85546875" style="15" customWidth="1"/>
    <col min="15" max="15" width="11.42578125" style="15" customWidth="1"/>
    <col min="16" max="16" width="6.28515625" style="15" customWidth="1"/>
    <col min="17" max="17" width="12.5703125" style="15" bestFit="1" customWidth="1"/>
    <col min="18" max="18" width="7.5703125" style="15" customWidth="1"/>
  </cols>
  <sheetData>
    <row r="1" spans="1:19" ht="14.25" thickBot="1"/>
    <row r="2" spans="1:19" ht="13.5" customHeight="1">
      <c r="A2" s="204" t="s">
        <v>24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6"/>
    </row>
    <row r="3" spans="1:19" ht="14.25" customHeight="1">
      <c r="A3" s="207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9"/>
    </row>
    <row r="4" spans="1:19" ht="13.5" customHeight="1">
      <c r="A4" s="207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9"/>
    </row>
    <row r="5" spans="1:19" ht="13.5" customHeight="1">
      <c r="A5" s="207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9"/>
    </row>
    <row r="6" spans="1:19" ht="13.5" customHeight="1">
      <c r="A6" s="207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9"/>
    </row>
    <row r="7" spans="1:19" ht="13.5" customHeight="1">
      <c r="A7" s="207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9"/>
    </row>
    <row r="8" spans="1:19" ht="13.5" customHeight="1">
      <c r="A8" s="207"/>
      <c r="B8" s="208"/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9"/>
    </row>
    <row r="9" spans="1:19" ht="14.25" customHeight="1" thickBot="1">
      <c r="A9" s="210"/>
      <c r="B9" s="211"/>
      <c r="C9" s="211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2"/>
    </row>
    <row r="11" spans="1:19">
      <c r="A11" s="70" t="s">
        <v>73</v>
      </c>
      <c r="B11" s="145" t="str">
        <f>Summary!D8</f>
        <v>EGEGOZETİM</v>
      </c>
      <c r="D11" s="71"/>
      <c r="E11" s="72"/>
      <c r="F11" s="72"/>
      <c r="G11" s="73"/>
      <c r="H11" s="72"/>
      <c r="L11" s="15"/>
      <c r="M11" s="15"/>
      <c r="P11"/>
      <c r="Q11"/>
      <c r="R11"/>
    </row>
    <row r="12" spans="1:19">
      <c r="A12" s="70" t="s">
        <v>74</v>
      </c>
      <c r="B12" s="145">
        <f>Summary!D9</f>
        <v>123456</v>
      </c>
      <c r="D12" s="71"/>
      <c r="E12" s="72"/>
      <c r="F12" s="72"/>
      <c r="G12" s="73"/>
      <c r="H12" s="72"/>
      <c r="L12" s="15"/>
      <c r="M12" s="15"/>
      <c r="P12"/>
      <c r="Q12"/>
      <c r="R12"/>
    </row>
    <row r="13" spans="1:19">
      <c r="A13" s="70" t="s">
        <v>75</v>
      </c>
      <c r="B13" s="145" t="str">
        <f>Summary!D10</f>
        <v>TC</v>
      </c>
      <c r="D13" s="71"/>
      <c r="E13" s="72"/>
      <c r="F13" s="72"/>
      <c r="G13" s="73"/>
      <c r="H13" s="72"/>
      <c r="L13" s="15"/>
      <c r="M13" s="15"/>
      <c r="P13"/>
      <c r="Q13"/>
      <c r="R13"/>
    </row>
    <row r="14" spans="1:19">
      <c r="A14" s="70" t="s">
        <v>76</v>
      </c>
      <c r="B14" s="145" t="str">
        <f>Summary!D11</f>
        <v>IZMIR</v>
      </c>
      <c r="D14" s="71"/>
      <c r="E14" s="72"/>
      <c r="F14" s="72"/>
      <c r="G14" s="73"/>
      <c r="H14" s="72"/>
      <c r="L14" s="15"/>
      <c r="M14" s="15"/>
      <c r="P14"/>
      <c r="Q14"/>
      <c r="R14"/>
    </row>
    <row r="15" spans="1:19" s="1" customFormat="1">
      <c r="A15" s="70" t="s">
        <v>77</v>
      </c>
      <c r="B15" s="173">
        <f>Summary!D12</f>
        <v>43435</v>
      </c>
      <c r="D15" s="71"/>
      <c r="E15" s="72"/>
      <c r="F15" s="72"/>
      <c r="G15" s="73"/>
      <c r="H15" s="72"/>
    </row>
    <row r="16" spans="1:19" s="1" customFormat="1">
      <c r="A16" s="70" t="s">
        <v>78</v>
      </c>
      <c r="B16" s="145" t="str">
        <f>Summary!D13</f>
        <v>EGE-001/18</v>
      </c>
      <c r="D16" s="71"/>
      <c r="E16" s="72"/>
      <c r="F16" s="72"/>
      <c r="G16" s="73"/>
      <c r="H16" s="72"/>
      <c r="L16" s="63"/>
    </row>
    <row r="17" spans="1:20" s="1" customFormat="1" ht="16.350000000000001" customHeight="1">
      <c r="A17" s="94" t="s">
        <v>79</v>
      </c>
      <c r="B17" s="146">
        <f>Summary!D14</f>
        <v>45000</v>
      </c>
      <c r="C17" s="105" t="s">
        <v>46</v>
      </c>
      <c r="D17" s="96" t="s">
        <v>34</v>
      </c>
      <c r="K17" s="67"/>
    </row>
    <row r="18" spans="1:20" s="1" customFormat="1" ht="18">
      <c r="A18" s="213" t="s">
        <v>91</v>
      </c>
      <c r="B18" s="213"/>
      <c r="C18" s="213"/>
      <c r="D18" s="213"/>
      <c r="E18" s="213"/>
      <c r="F18" s="213"/>
      <c r="G18" s="213"/>
      <c r="H18" s="213"/>
      <c r="I18" s="213"/>
      <c r="J18" s="213"/>
      <c r="K18" s="213"/>
      <c r="L18" s="213"/>
      <c r="M18" s="213"/>
      <c r="N18" s="214"/>
      <c r="O18" s="214"/>
      <c r="P18" s="214"/>
      <c r="Q18" s="214"/>
      <c r="R18" s="214"/>
      <c r="S18" s="214"/>
    </row>
    <row r="19" spans="1:20" s="1" customFormat="1" ht="16.5" thickBot="1">
      <c r="A19" s="219" t="s">
        <v>3</v>
      </c>
      <c r="B19" s="219"/>
      <c r="C19" s="219"/>
      <c r="D19" s="219"/>
      <c r="E19" s="219"/>
      <c r="F19" s="219"/>
      <c r="G19" s="219"/>
      <c r="H19" s="219"/>
      <c r="I19" s="219"/>
      <c r="J19" s="219"/>
      <c r="K19" s="219"/>
      <c r="L19" s="219"/>
      <c r="M19" s="219"/>
      <c r="N19" s="220"/>
      <c r="O19" s="220"/>
      <c r="P19" s="220"/>
      <c r="Q19" s="220"/>
      <c r="R19" s="220"/>
      <c r="S19" s="220"/>
    </row>
    <row r="20" spans="1:20" ht="13.5" customHeight="1">
      <c r="A20" s="2" t="s">
        <v>0</v>
      </c>
      <c r="B20" s="4" t="s">
        <v>29</v>
      </c>
      <c r="C20" s="4" t="s">
        <v>87</v>
      </c>
      <c r="D20" s="217" t="s">
        <v>47</v>
      </c>
      <c r="E20" s="218"/>
      <c r="F20" s="217" t="s">
        <v>48</v>
      </c>
      <c r="G20" s="218"/>
      <c r="H20" s="217" t="s">
        <v>49</v>
      </c>
      <c r="I20" s="226"/>
      <c r="J20" s="217" t="s">
        <v>6</v>
      </c>
      <c r="K20" s="218"/>
      <c r="L20" s="217" t="s">
        <v>56</v>
      </c>
      <c r="M20" s="218"/>
      <c r="N20" s="215" t="s">
        <v>89</v>
      </c>
      <c r="O20" s="216"/>
      <c r="P20" s="215" t="s">
        <v>89</v>
      </c>
      <c r="Q20" s="216"/>
      <c r="R20" s="215" t="s">
        <v>89</v>
      </c>
      <c r="S20" s="216"/>
      <c r="T20" s="15"/>
    </row>
    <row r="21" spans="1:20" ht="13.5" customHeight="1" thickBot="1">
      <c r="A21" s="3" t="s">
        <v>28</v>
      </c>
      <c r="B21" s="7" t="s">
        <v>1</v>
      </c>
      <c r="C21" s="7" t="s">
        <v>1</v>
      </c>
      <c r="D21" s="8" t="s">
        <v>2</v>
      </c>
      <c r="E21" s="9" t="s">
        <v>7</v>
      </c>
      <c r="F21" s="8" t="s">
        <v>2</v>
      </c>
      <c r="G21" s="9" t="s">
        <v>7</v>
      </c>
      <c r="H21" s="8" t="s">
        <v>2</v>
      </c>
      <c r="I21" s="9" t="s">
        <v>7</v>
      </c>
      <c r="J21" s="8" t="s">
        <v>2</v>
      </c>
      <c r="K21" s="9" t="s">
        <v>7</v>
      </c>
      <c r="L21" s="8" t="s">
        <v>2</v>
      </c>
      <c r="M21" s="9" t="s">
        <v>7</v>
      </c>
      <c r="N21" s="8" t="s">
        <v>2</v>
      </c>
      <c r="O21" s="9" t="s">
        <v>7</v>
      </c>
      <c r="P21" s="8" t="s">
        <v>2</v>
      </c>
      <c r="Q21" s="9" t="s">
        <v>7</v>
      </c>
      <c r="R21" s="8" t="s">
        <v>2</v>
      </c>
      <c r="S21" s="9" t="s">
        <v>7</v>
      </c>
      <c r="T21" s="18"/>
    </row>
    <row r="22" spans="1:20" ht="13.5" customHeight="1">
      <c r="A22" s="87"/>
      <c r="B22" s="75">
        <v>500</v>
      </c>
      <c r="C22" s="86">
        <f t="shared" ref="C22:C46" si="0">B22-M22</f>
        <v>495</v>
      </c>
      <c r="D22" s="77">
        <v>80</v>
      </c>
      <c r="E22" s="86">
        <f t="shared" ref="E22:E46" si="1">B22*D22%</f>
        <v>400</v>
      </c>
      <c r="F22" s="77">
        <v>16</v>
      </c>
      <c r="G22" s="86">
        <f t="shared" ref="G22:G46" si="2">(B22*F22)/100</f>
        <v>80</v>
      </c>
      <c r="H22" s="77">
        <v>4</v>
      </c>
      <c r="I22" s="86">
        <f>B22*H22%</f>
        <v>20</v>
      </c>
      <c r="J22" s="77">
        <v>1</v>
      </c>
      <c r="K22" s="86">
        <f t="shared" ref="K22:K46" si="3">J22*B22%</f>
        <v>5</v>
      </c>
      <c r="L22" s="76">
        <v>1</v>
      </c>
      <c r="M22" s="86">
        <f t="shared" ref="M22:M46" si="4">B22*L22%</f>
        <v>5</v>
      </c>
      <c r="N22" s="77">
        <v>1</v>
      </c>
      <c r="O22" s="86">
        <f>N22*B22%</f>
        <v>5</v>
      </c>
      <c r="P22" s="77">
        <v>1</v>
      </c>
      <c r="Q22" s="90">
        <f t="shared" ref="Q22:Q46" si="5">P22*B22%</f>
        <v>5</v>
      </c>
      <c r="R22" s="77">
        <v>1</v>
      </c>
      <c r="S22" s="90">
        <f>R22*B22%</f>
        <v>5</v>
      </c>
      <c r="T22" s="15"/>
    </row>
    <row r="23" spans="1:20" ht="13.5" customHeight="1">
      <c r="A23" s="186"/>
      <c r="B23" s="79"/>
      <c r="C23" s="86">
        <f t="shared" si="0"/>
        <v>0</v>
      </c>
      <c r="D23" s="80"/>
      <c r="E23" s="86">
        <f t="shared" si="1"/>
        <v>0</v>
      </c>
      <c r="F23" s="80"/>
      <c r="G23" s="86">
        <f t="shared" si="2"/>
        <v>0</v>
      </c>
      <c r="H23" s="80"/>
      <c r="I23" s="86">
        <f>B23*H23%</f>
        <v>0</v>
      </c>
      <c r="J23" s="80"/>
      <c r="K23" s="86">
        <f t="shared" si="3"/>
        <v>0</v>
      </c>
      <c r="L23" s="80"/>
      <c r="M23" s="86">
        <f t="shared" si="4"/>
        <v>0</v>
      </c>
      <c r="N23" s="80"/>
      <c r="O23" s="86">
        <f t="shared" ref="O23:O46" si="6">N23*B23%</f>
        <v>0</v>
      </c>
      <c r="P23" s="80"/>
      <c r="Q23" s="91">
        <f t="shared" si="5"/>
        <v>0</v>
      </c>
      <c r="R23" s="80"/>
      <c r="S23" s="91">
        <f t="shared" ref="S23:S46" si="7">R23*B23%</f>
        <v>0</v>
      </c>
      <c r="T23" s="15"/>
    </row>
    <row r="24" spans="1:20" ht="13.5" customHeight="1">
      <c r="A24" s="187"/>
      <c r="B24" s="170"/>
      <c r="C24" s="86">
        <f t="shared" si="0"/>
        <v>0</v>
      </c>
      <c r="D24" s="80"/>
      <c r="E24" s="86">
        <f t="shared" si="1"/>
        <v>0</v>
      </c>
      <c r="F24" s="80"/>
      <c r="G24" s="86">
        <f t="shared" si="2"/>
        <v>0</v>
      </c>
      <c r="H24" s="80"/>
      <c r="I24" s="86">
        <f t="shared" ref="I24:I46" si="8">H24*B24%</f>
        <v>0</v>
      </c>
      <c r="J24" s="80"/>
      <c r="K24" s="86">
        <f t="shared" si="3"/>
        <v>0</v>
      </c>
      <c r="L24" s="172"/>
      <c r="M24" s="86">
        <f t="shared" si="4"/>
        <v>0</v>
      </c>
      <c r="N24" s="80"/>
      <c r="O24" s="86">
        <f t="shared" si="6"/>
        <v>0</v>
      </c>
      <c r="P24" s="80"/>
      <c r="Q24" s="91">
        <f t="shared" si="5"/>
        <v>0</v>
      </c>
      <c r="R24" s="80"/>
      <c r="S24" s="91">
        <f t="shared" si="7"/>
        <v>0</v>
      </c>
      <c r="T24" s="15"/>
    </row>
    <row r="25" spans="1:20" ht="13.5" customHeight="1">
      <c r="A25" s="187"/>
      <c r="B25" s="170"/>
      <c r="C25" s="86">
        <f t="shared" si="0"/>
        <v>0</v>
      </c>
      <c r="D25" s="80"/>
      <c r="E25" s="86">
        <f t="shared" si="1"/>
        <v>0</v>
      </c>
      <c r="F25" s="80"/>
      <c r="G25" s="86">
        <f t="shared" si="2"/>
        <v>0</v>
      </c>
      <c r="H25" s="80"/>
      <c r="I25" s="86">
        <f t="shared" si="8"/>
        <v>0</v>
      </c>
      <c r="J25" s="80"/>
      <c r="K25" s="86">
        <f t="shared" si="3"/>
        <v>0</v>
      </c>
      <c r="L25" s="172"/>
      <c r="M25" s="86">
        <f t="shared" si="4"/>
        <v>0</v>
      </c>
      <c r="N25" s="80"/>
      <c r="O25" s="86">
        <f t="shared" si="6"/>
        <v>0</v>
      </c>
      <c r="P25" s="80"/>
      <c r="Q25" s="91">
        <f t="shared" si="5"/>
        <v>0</v>
      </c>
      <c r="R25" s="80"/>
      <c r="S25" s="91">
        <f t="shared" si="7"/>
        <v>0</v>
      </c>
      <c r="T25" s="15"/>
    </row>
    <row r="26" spans="1:20" ht="13.5" customHeight="1">
      <c r="A26" s="185"/>
      <c r="B26" s="170"/>
      <c r="C26" s="86">
        <f t="shared" si="0"/>
        <v>0</v>
      </c>
      <c r="D26" s="80"/>
      <c r="E26" s="86">
        <f t="shared" si="1"/>
        <v>0</v>
      </c>
      <c r="F26" s="80"/>
      <c r="G26" s="86">
        <f t="shared" si="2"/>
        <v>0</v>
      </c>
      <c r="H26" s="80"/>
      <c r="I26" s="86">
        <f t="shared" si="8"/>
        <v>0</v>
      </c>
      <c r="J26" s="80"/>
      <c r="K26" s="86">
        <f t="shared" si="3"/>
        <v>0</v>
      </c>
      <c r="L26" s="172"/>
      <c r="M26" s="86">
        <f t="shared" si="4"/>
        <v>0</v>
      </c>
      <c r="N26" s="80"/>
      <c r="O26" s="86">
        <f t="shared" si="6"/>
        <v>0</v>
      </c>
      <c r="P26" s="80"/>
      <c r="Q26" s="91">
        <f t="shared" si="5"/>
        <v>0</v>
      </c>
      <c r="R26" s="80"/>
      <c r="S26" s="91">
        <f t="shared" si="7"/>
        <v>0</v>
      </c>
      <c r="T26" s="15"/>
    </row>
    <row r="27" spans="1:20" ht="13.5" customHeight="1">
      <c r="A27" s="171"/>
      <c r="B27" s="170"/>
      <c r="C27" s="86">
        <f t="shared" si="0"/>
        <v>0</v>
      </c>
      <c r="D27" s="80"/>
      <c r="E27" s="86">
        <f t="shared" si="1"/>
        <v>0</v>
      </c>
      <c r="F27" s="80"/>
      <c r="G27" s="86">
        <f t="shared" si="2"/>
        <v>0</v>
      </c>
      <c r="H27" s="80"/>
      <c r="I27" s="86">
        <f t="shared" si="8"/>
        <v>0</v>
      </c>
      <c r="J27" s="80"/>
      <c r="K27" s="86">
        <f t="shared" si="3"/>
        <v>0</v>
      </c>
      <c r="L27" s="172"/>
      <c r="M27" s="86">
        <f t="shared" si="4"/>
        <v>0</v>
      </c>
      <c r="N27" s="80"/>
      <c r="O27" s="86">
        <f t="shared" si="6"/>
        <v>0</v>
      </c>
      <c r="P27" s="80"/>
      <c r="Q27" s="91">
        <f t="shared" si="5"/>
        <v>0</v>
      </c>
      <c r="R27" s="80"/>
      <c r="S27" s="91">
        <f t="shared" si="7"/>
        <v>0</v>
      </c>
      <c r="T27" s="15"/>
    </row>
    <row r="28" spans="1:20" ht="13.5" customHeight="1">
      <c r="A28" s="171"/>
      <c r="B28" s="170"/>
      <c r="C28" s="86">
        <f t="shared" si="0"/>
        <v>0</v>
      </c>
      <c r="D28" s="80"/>
      <c r="E28" s="86">
        <f t="shared" si="1"/>
        <v>0</v>
      </c>
      <c r="F28" s="80"/>
      <c r="G28" s="86">
        <f t="shared" si="2"/>
        <v>0</v>
      </c>
      <c r="H28" s="80"/>
      <c r="I28" s="86">
        <f t="shared" si="8"/>
        <v>0</v>
      </c>
      <c r="J28" s="80"/>
      <c r="K28" s="86">
        <f t="shared" si="3"/>
        <v>0</v>
      </c>
      <c r="L28" s="172"/>
      <c r="M28" s="86">
        <f t="shared" si="4"/>
        <v>0</v>
      </c>
      <c r="N28" s="80"/>
      <c r="O28" s="86">
        <f t="shared" si="6"/>
        <v>0</v>
      </c>
      <c r="P28" s="80"/>
      <c r="Q28" s="91">
        <f t="shared" si="5"/>
        <v>0</v>
      </c>
      <c r="R28" s="80"/>
      <c r="S28" s="91">
        <f t="shared" si="7"/>
        <v>0</v>
      </c>
      <c r="T28" s="15"/>
    </row>
    <row r="29" spans="1:20" ht="13.5" customHeight="1">
      <c r="A29" s="171"/>
      <c r="B29" s="170"/>
      <c r="C29" s="86">
        <f t="shared" si="0"/>
        <v>0</v>
      </c>
      <c r="D29" s="80"/>
      <c r="E29" s="86">
        <f t="shared" si="1"/>
        <v>0</v>
      </c>
      <c r="F29" s="80"/>
      <c r="G29" s="86">
        <f t="shared" si="2"/>
        <v>0</v>
      </c>
      <c r="H29" s="80"/>
      <c r="I29" s="86">
        <f t="shared" si="8"/>
        <v>0</v>
      </c>
      <c r="J29" s="80"/>
      <c r="K29" s="86">
        <f t="shared" si="3"/>
        <v>0</v>
      </c>
      <c r="L29" s="172"/>
      <c r="M29" s="86">
        <f t="shared" si="4"/>
        <v>0</v>
      </c>
      <c r="N29" s="80"/>
      <c r="O29" s="86">
        <f t="shared" si="6"/>
        <v>0</v>
      </c>
      <c r="P29" s="80"/>
      <c r="Q29" s="91">
        <f t="shared" si="5"/>
        <v>0</v>
      </c>
      <c r="R29" s="80"/>
      <c r="S29" s="91">
        <f t="shared" si="7"/>
        <v>0</v>
      </c>
      <c r="T29" s="15"/>
    </row>
    <row r="30" spans="1:20" ht="13.5" customHeight="1">
      <c r="A30" s="171"/>
      <c r="B30" s="170"/>
      <c r="C30" s="86">
        <f t="shared" si="0"/>
        <v>0</v>
      </c>
      <c r="D30" s="80"/>
      <c r="E30" s="86">
        <f t="shared" si="1"/>
        <v>0</v>
      </c>
      <c r="F30" s="80"/>
      <c r="G30" s="86">
        <f t="shared" si="2"/>
        <v>0</v>
      </c>
      <c r="H30" s="80"/>
      <c r="I30" s="86">
        <f t="shared" si="8"/>
        <v>0</v>
      </c>
      <c r="J30" s="80"/>
      <c r="K30" s="86">
        <f t="shared" si="3"/>
        <v>0</v>
      </c>
      <c r="L30" s="172"/>
      <c r="M30" s="86">
        <f t="shared" si="4"/>
        <v>0</v>
      </c>
      <c r="N30" s="80"/>
      <c r="O30" s="86">
        <f t="shared" si="6"/>
        <v>0</v>
      </c>
      <c r="P30" s="80"/>
      <c r="Q30" s="91">
        <f t="shared" si="5"/>
        <v>0</v>
      </c>
      <c r="R30" s="80"/>
      <c r="S30" s="91">
        <f t="shared" si="7"/>
        <v>0</v>
      </c>
      <c r="T30" s="15"/>
    </row>
    <row r="31" spans="1:20" ht="13.5" customHeight="1">
      <c r="A31" s="171"/>
      <c r="B31" s="170"/>
      <c r="C31" s="86">
        <f t="shared" si="0"/>
        <v>0</v>
      </c>
      <c r="D31" s="80"/>
      <c r="E31" s="86">
        <f t="shared" si="1"/>
        <v>0</v>
      </c>
      <c r="F31" s="80"/>
      <c r="G31" s="86">
        <f t="shared" si="2"/>
        <v>0</v>
      </c>
      <c r="H31" s="80"/>
      <c r="I31" s="86">
        <f t="shared" si="8"/>
        <v>0</v>
      </c>
      <c r="J31" s="80"/>
      <c r="K31" s="86">
        <f t="shared" si="3"/>
        <v>0</v>
      </c>
      <c r="L31" s="172"/>
      <c r="M31" s="86">
        <f t="shared" si="4"/>
        <v>0</v>
      </c>
      <c r="N31" s="80"/>
      <c r="O31" s="86">
        <f t="shared" si="6"/>
        <v>0</v>
      </c>
      <c r="P31" s="80"/>
      <c r="Q31" s="91">
        <f t="shared" si="5"/>
        <v>0</v>
      </c>
      <c r="R31" s="80"/>
      <c r="S31" s="91">
        <f t="shared" si="7"/>
        <v>0</v>
      </c>
      <c r="T31" s="15"/>
    </row>
    <row r="32" spans="1:20" ht="13.5" customHeight="1">
      <c r="A32" s="171"/>
      <c r="B32" s="170"/>
      <c r="C32" s="86">
        <f t="shared" si="0"/>
        <v>0</v>
      </c>
      <c r="D32" s="80"/>
      <c r="E32" s="86">
        <f t="shared" si="1"/>
        <v>0</v>
      </c>
      <c r="F32" s="80"/>
      <c r="G32" s="86">
        <f t="shared" si="2"/>
        <v>0</v>
      </c>
      <c r="H32" s="80"/>
      <c r="I32" s="86">
        <f t="shared" si="8"/>
        <v>0</v>
      </c>
      <c r="J32" s="80"/>
      <c r="K32" s="86">
        <f t="shared" si="3"/>
        <v>0</v>
      </c>
      <c r="L32" s="172"/>
      <c r="M32" s="86">
        <f t="shared" si="4"/>
        <v>0</v>
      </c>
      <c r="N32" s="80"/>
      <c r="O32" s="86">
        <f t="shared" si="6"/>
        <v>0</v>
      </c>
      <c r="P32" s="80"/>
      <c r="Q32" s="91">
        <f t="shared" si="5"/>
        <v>0</v>
      </c>
      <c r="R32" s="80"/>
      <c r="S32" s="91">
        <f t="shared" si="7"/>
        <v>0</v>
      </c>
      <c r="T32" s="15"/>
    </row>
    <row r="33" spans="1:20" ht="13.5" customHeight="1">
      <c r="A33" s="171"/>
      <c r="B33" s="170"/>
      <c r="C33" s="86">
        <f t="shared" si="0"/>
        <v>0</v>
      </c>
      <c r="D33" s="80"/>
      <c r="E33" s="86">
        <f t="shared" si="1"/>
        <v>0</v>
      </c>
      <c r="F33" s="80"/>
      <c r="G33" s="86">
        <f t="shared" si="2"/>
        <v>0</v>
      </c>
      <c r="H33" s="80"/>
      <c r="I33" s="86">
        <f t="shared" si="8"/>
        <v>0</v>
      </c>
      <c r="J33" s="80"/>
      <c r="K33" s="86">
        <f t="shared" si="3"/>
        <v>0</v>
      </c>
      <c r="L33" s="172"/>
      <c r="M33" s="86">
        <f t="shared" si="4"/>
        <v>0</v>
      </c>
      <c r="N33" s="80"/>
      <c r="O33" s="86">
        <f t="shared" si="6"/>
        <v>0</v>
      </c>
      <c r="P33" s="80"/>
      <c r="Q33" s="91">
        <f t="shared" si="5"/>
        <v>0</v>
      </c>
      <c r="R33" s="80"/>
      <c r="S33" s="91">
        <f t="shared" si="7"/>
        <v>0</v>
      </c>
      <c r="T33" s="15"/>
    </row>
    <row r="34" spans="1:20" ht="13.5" customHeight="1">
      <c r="A34" s="78"/>
      <c r="B34" s="79"/>
      <c r="C34" s="86">
        <f t="shared" si="0"/>
        <v>0</v>
      </c>
      <c r="D34" s="80"/>
      <c r="E34" s="86">
        <f t="shared" si="1"/>
        <v>0</v>
      </c>
      <c r="F34" s="80"/>
      <c r="G34" s="86">
        <f t="shared" si="2"/>
        <v>0</v>
      </c>
      <c r="H34" s="80"/>
      <c r="I34" s="86">
        <f t="shared" si="8"/>
        <v>0</v>
      </c>
      <c r="J34" s="80"/>
      <c r="K34" s="86">
        <f t="shared" si="3"/>
        <v>0</v>
      </c>
      <c r="L34" s="80"/>
      <c r="M34" s="86">
        <f t="shared" si="4"/>
        <v>0</v>
      </c>
      <c r="N34" s="80"/>
      <c r="O34" s="86">
        <f t="shared" si="6"/>
        <v>0</v>
      </c>
      <c r="P34" s="80"/>
      <c r="Q34" s="91">
        <f t="shared" si="5"/>
        <v>0</v>
      </c>
      <c r="R34" s="80"/>
      <c r="S34" s="91">
        <f t="shared" si="7"/>
        <v>0</v>
      </c>
      <c r="T34" s="15"/>
    </row>
    <row r="35" spans="1:20" ht="13.5" customHeight="1">
      <c r="A35" s="78"/>
      <c r="B35" s="79"/>
      <c r="C35" s="86">
        <f t="shared" si="0"/>
        <v>0</v>
      </c>
      <c r="D35" s="80"/>
      <c r="E35" s="86">
        <f t="shared" si="1"/>
        <v>0</v>
      </c>
      <c r="F35" s="80"/>
      <c r="G35" s="86">
        <f t="shared" si="2"/>
        <v>0</v>
      </c>
      <c r="H35" s="80"/>
      <c r="I35" s="86">
        <f t="shared" si="8"/>
        <v>0</v>
      </c>
      <c r="J35" s="80"/>
      <c r="K35" s="86">
        <f t="shared" si="3"/>
        <v>0</v>
      </c>
      <c r="L35" s="80"/>
      <c r="M35" s="86">
        <f t="shared" si="4"/>
        <v>0</v>
      </c>
      <c r="N35" s="80"/>
      <c r="O35" s="86">
        <f t="shared" si="6"/>
        <v>0</v>
      </c>
      <c r="P35" s="80"/>
      <c r="Q35" s="91">
        <f t="shared" si="5"/>
        <v>0</v>
      </c>
      <c r="R35" s="80"/>
      <c r="S35" s="91">
        <f t="shared" si="7"/>
        <v>0</v>
      </c>
      <c r="T35" s="15"/>
    </row>
    <row r="36" spans="1:20" ht="13.5" customHeight="1">
      <c r="A36" s="78"/>
      <c r="B36" s="79"/>
      <c r="C36" s="86">
        <f t="shared" si="0"/>
        <v>0</v>
      </c>
      <c r="D36" s="80"/>
      <c r="E36" s="86">
        <f t="shared" si="1"/>
        <v>0</v>
      </c>
      <c r="F36" s="80"/>
      <c r="G36" s="86">
        <f t="shared" si="2"/>
        <v>0</v>
      </c>
      <c r="H36" s="80"/>
      <c r="I36" s="86">
        <f t="shared" si="8"/>
        <v>0</v>
      </c>
      <c r="J36" s="80"/>
      <c r="K36" s="86">
        <f t="shared" si="3"/>
        <v>0</v>
      </c>
      <c r="L36" s="80"/>
      <c r="M36" s="86">
        <f t="shared" si="4"/>
        <v>0</v>
      </c>
      <c r="N36" s="80"/>
      <c r="O36" s="86">
        <f t="shared" si="6"/>
        <v>0</v>
      </c>
      <c r="P36" s="80"/>
      <c r="Q36" s="91">
        <f t="shared" si="5"/>
        <v>0</v>
      </c>
      <c r="R36" s="80"/>
      <c r="S36" s="91">
        <f t="shared" si="7"/>
        <v>0</v>
      </c>
      <c r="T36" s="15"/>
    </row>
    <row r="37" spans="1:20" ht="13.5" customHeight="1">
      <c r="A37" s="78"/>
      <c r="B37" s="79"/>
      <c r="C37" s="86">
        <f t="shared" si="0"/>
        <v>0</v>
      </c>
      <c r="D37" s="80"/>
      <c r="E37" s="86">
        <f t="shared" si="1"/>
        <v>0</v>
      </c>
      <c r="F37" s="80"/>
      <c r="G37" s="86">
        <f t="shared" si="2"/>
        <v>0</v>
      </c>
      <c r="H37" s="80"/>
      <c r="I37" s="86">
        <f t="shared" si="8"/>
        <v>0</v>
      </c>
      <c r="J37" s="80"/>
      <c r="K37" s="86">
        <f t="shared" si="3"/>
        <v>0</v>
      </c>
      <c r="L37" s="80"/>
      <c r="M37" s="86">
        <f t="shared" si="4"/>
        <v>0</v>
      </c>
      <c r="N37" s="88"/>
      <c r="O37" s="86">
        <f t="shared" si="6"/>
        <v>0</v>
      </c>
      <c r="P37" s="88"/>
      <c r="Q37" s="91">
        <f t="shared" si="5"/>
        <v>0</v>
      </c>
      <c r="R37" s="88"/>
      <c r="S37" s="91">
        <f t="shared" si="7"/>
        <v>0</v>
      </c>
      <c r="T37" s="15"/>
    </row>
    <row r="38" spans="1:20" ht="13.5" customHeight="1">
      <c r="A38" s="78"/>
      <c r="B38" s="79"/>
      <c r="C38" s="86">
        <f t="shared" si="0"/>
        <v>0</v>
      </c>
      <c r="D38" s="80"/>
      <c r="E38" s="86">
        <f t="shared" si="1"/>
        <v>0</v>
      </c>
      <c r="F38" s="80"/>
      <c r="G38" s="86">
        <f t="shared" si="2"/>
        <v>0</v>
      </c>
      <c r="H38" s="80"/>
      <c r="I38" s="86">
        <f t="shared" si="8"/>
        <v>0</v>
      </c>
      <c r="J38" s="80"/>
      <c r="K38" s="86">
        <f t="shared" si="3"/>
        <v>0</v>
      </c>
      <c r="L38" s="80"/>
      <c r="M38" s="86">
        <f t="shared" si="4"/>
        <v>0</v>
      </c>
      <c r="N38" s="80"/>
      <c r="O38" s="86">
        <f t="shared" si="6"/>
        <v>0</v>
      </c>
      <c r="P38" s="80"/>
      <c r="Q38" s="91">
        <f t="shared" si="5"/>
        <v>0</v>
      </c>
      <c r="R38" s="80"/>
      <c r="S38" s="91">
        <f t="shared" si="7"/>
        <v>0</v>
      </c>
      <c r="T38" s="15"/>
    </row>
    <row r="39" spans="1:20" ht="13.5" customHeight="1">
      <c r="A39" s="78"/>
      <c r="B39" s="79"/>
      <c r="C39" s="86">
        <f t="shared" si="0"/>
        <v>0</v>
      </c>
      <c r="D39" s="80"/>
      <c r="E39" s="86">
        <f t="shared" si="1"/>
        <v>0</v>
      </c>
      <c r="F39" s="80"/>
      <c r="G39" s="86">
        <f t="shared" si="2"/>
        <v>0</v>
      </c>
      <c r="H39" s="80"/>
      <c r="I39" s="86">
        <f t="shared" si="8"/>
        <v>0</v>
      </c>
      <c r="J39" s="80"/>
      <c r="K39" s="86">
        <f t="shared" si="3"/>
        <v>0</v>
      </c>
      <c r="L39" s="80"/>
      <c r="M39" s="86">
        <f t="shared" si="4"/>
        <v>0</v>
      </c>
      <c r="N39" s="80"/>
      <c r="O39" s="86">
        <f t="shared" si="6"/>
        <v>0</v>
      </c>
      <c r="P39" s="80"/>
      <c r="Q39" s="91">
        <f t="shared" si="5"/>
        <v>0</v>
      </c>
      <c r="R39" s="80"/>
      <c r="S39" s="91">
        <f t="shared" si="7"/>
        <v>0</v>
      </c>
      <c r="T39" s="15"/>
    </row>
    <row r="40" spans="1:20" ht="13.5" customHeight="1">
      <c r="A40" s="78"/>
      <c r="B40" s="79"/>
      <c r="C40" s="86">
        <f t="shared" si="0"/>
        <v>0</v>
      </c>
      <c r="D40" s="80"/>
      <c r="E40" s="86">
        <f t="shared" si="1"/>
        <v>0</v>
      </c>
      <c r="F40" s="80"/>
      <c r="G40" s="86">
        <f t="shared" si="2"/>
        <v>0</v>
      </c>
      <c r="H40" s="80"/>
      <c r="I40" s="86">
        <f t="shared" si="8"/>
        <v>0</v>
      </c>
      <c r="J40" s="80"/>
      <c r="K40" s="86">
        <f t="shared" si="3"/>
        <v>0</v>
      </c>
      <c r="L40" s="80"/>
      <c r="M40" s="86">
        <f t="shared" si="4"/>
        <v>0</v>
      </c>
      <c r="N40" s="80"/>
      <c r="O40" s="86">
        <f t="shared" si="6"/>
        <v>0</v>
      </c>
      <c r="P40" s="80"/>
      <c r="Q40" s="91">
        <f t="shared" si="5"/>
        <v>0</v>
      </c>
      <c r="R40" s="80"/>
      <c r="S40" s="91">
        <f t="shared" si="7"/>
        <v>0</v>
      </c>
      <c r="T40" s="15"/>
    </row>
    <row r="41" spans="1:20" ht="13.5" customHeight="1">
      <c r="A41" s="78"/>
      <c r="B41" s="79"/>
      <c r="C41" s="86">
        <f t="shared" si="0"/>
        <v>0</v>
      </c>
      <c r="D41" s="80"/>
      <c r="E41" s="86">
        <f t="shared" si="1"/>
        <v>0</v>
      </c>
      <c r="F41" s="80"/>
      <c r="G41" s="86">
        <f t="shared" si="2"/>
        <v>0</v>
      </c>
      <c r="H41" s="80"/>
      <c r="I41" s="86">
        <f t="shared" si="8"/>
        <v>0</v>
      </c>
      <c r="J41" s="80"/>
      <c r="K41" s="86">
        <f t="shared" si="3"/>
        <v>0</v>
      </c>
      <c r="L41" s="80"/>
      <c r="M41" s="86">
        <f t="shared" si="4"/>
        <v>0</v>
      </c>
      <c r="N41" s="80"/>
      <c r="O41" s="86">
        <f t="shared" si="6"/>
        <v>0</v>
      </c>
      <c r="P41" s="80"/>
      <c r="Q41" s="91">
        <f t="shared" si="5"/>
        <v>0</v>
      </c>
      <c r="R41" s="80"/>
      <c r="S41" s="91">
        <f t="shared" si="7"/>
        <v>0</v>
      </c>
      <c r="T41" s="15"/>
    </row>
    <row r="42" spans="1:20" ht="13.5" customHeight="1">
      <c r="A42" s="78"/>
      <c r="B42" s="79"/>
      <c r="C42" s="86">
        <f t="shared" si="0"/>
        <v>0</v>
      </c>
      <c r="D42" s="80"/>
      <c r="E42" s="86">
        <f t="shared" si="1"/>
        <v>0</v>
      </c>
      <c r="F42" s="80"/>
      <c r="G42" s="86">
        <f t="shared" si="2"/>
        <v>0</v>
      </c>
      <c r="H42" s="80"/>
      <c r="I42" s="86">
        <f t="shared" si="8"/>
        <v>0</v>
      </c>
      <c r="J42" s="80"/>
      <c r="K42" s="86">
        <f t="shared" si="3"/>
        <v>0</v>
      </c>
      <c r="L42" s="88"/>
      <c r="M42" s="86">
        <f t="shared" si="4"/>
        <v>0</v>
      </c>
      <c r="N42" s="88"/>
      <c r="O42" s="86">
        <f t="shared" si="6"/>
        <v>0</v>
      </c>
      <c r="P42" s="80"/>
      <c r="Q42" s="91">
        <f t="shared" si="5"/>
        <v>0</v>
      </c>
      <c r="R42" s="80"/>
      <c r="S42" s="91">
        <f t="shared" si="7"/>
        <v>0</v>
      </c>
      <c r="T42" s="15"/>
    </row>
    <row r="43" spans="1:20" ht="13.5" customHeight="1">
      <c r="A43" s="82"/>
      <c r="B43" s="79"/>
      <c r="C43" s="86">
        <f t="shared" si="0"/>
        <v>0</v>
      </c>
      <c r="D43" s="80"/>
      <c r="E43" s="86">
        <f t="shared" si="1"/>
        <v>0</v>
      </c>
      <c r="F43" s="80"/>
      <c r="G43" s="86">
        <f t="shared" si="2"/>
        <v>0</v>
      </c>
      <c r="H43" s="80"/>
      <c r="I43" s="86">
        <f t="shared" si="8"/>
        <v>0</v>
      </c>
      <c r="J43" s="80"/>
      <c r="K43" s="86">
        <f t="shared" si="3"/>
        <v>0</v>
      </c>
      <c r="L43" s="80"/>
      <c r="M43" s="86">
        <f t="shared" si="4"/>
        <v>0</v>
      </c>
      <c r="N43" s="80"/>
      <c r="O43" s="86">
        <f t="shared" si="6"/>
        <v>0</v>
      </c>
      <c r="P43" s="80"/>
      <c r="Q43" s="91">
        <f t="shared" si="5"/>
        <v>0</v>
      </c>
      <c r="R43" s="80"/>
      <c r="S43" s="91">
        <f t="shared" si="7"/>
        <v>0</v>
      </c>
      <c r="T43" s="17"/>
    </row>
    <row r="44" spans="1:20" ht="13.5" customHeight="1">
      <c r="A44" s="78"/>
      <c r="B44" s="79"/>
      <c r="C44" s="86">
        <f t="shared" si="0"/>
        <v>0</v>
      </c>
      <c r="D44" s="80"/>
      <c r="E44" s="86">
        <f t="shared" si="1"/>
        <v>0</v>
      </c>
      <c r="F44" s="80"/>
      <c r="G44" s="86">
        <f t="shared" si="2"/>
        <v>0</v>
      </c>
      <c r="H44" s="80"/>
      <c r="I44" s="86">
        <f t="shared" si="8"/>
        <v>0</v>
      </c>
      <c r="J44" s="80"/>
      <c r="K44" s="86">
        <f t="shared" si="3"/>
        <v>0</v>
      </c>
      <c r="L44" s="80"/>
      <c r="M44" s="86">
        <f t="shared" si="4"/>
        <v>0</v>
      </c>
      <c r="N44" s="80"/>
      <c r="O44" s="86">
        <f t="shared" si="6"/>
        <v>0</v>
      </c>
      <c r="P44" s="80"/>
      <c r="Q44" s="91">
        <f t="shared" si="5"/>
        <v>0</v>
      </c>
      <c r="R44" s="80"/>
      <c r="S44" s="91">
        <f t="shared" si="7"/>
        <v>0</v>
      </c>
      <c r="T44" s="16"/>
    </row>
    <row r="45" spans="1:20" ht="13.5" customHeight="1">
      <c r="A45" s="82"/>
      <c r="B45" s="79"/>
      <c r="C45" s="86">
        <f t="shared" si="0"/>
        <v>0</v>
      </c>
      <c r="D45" s="80"/>
      <c r="E45" s="86">
        <f t="shared" si="1"/>
        <v>0</v>
      </c>
      <c r="F45" s="80"/>
      <c r="G45" s="86">
        <f t="shared" si="2"/>
        <v>0</v>
      </c>
      <c r="H45" s="80"/>
      <c r="I45" s="86">
        <f t="shared" si="8"/>
        <v>0</v>
      </c>
      <c r="J45" s="80"/>
      <c r="K45" s="86">
        <f t="shared" si="3"/>
        <v>0</v>
      </c>
      <c r="L45" s="80"/>
      <c r="M45" s="86">
        <f t="shared" si="4"/>
        <v>0</v>
      </c>
      <c r="N45" s="80"/>
      <c r="O45" s="86">
        <f t="shared" si="6"/>
        <v>0</v>
      </c>
      <c r="P45" s="80"/>
      <c r="Q45" s="91">
        <f t="shared" si="5"/>
        <v>0</v>
      </c>
      <c r="R45" s="80"/>
      <c r="S45" s="91">
        <f t="shared" si="7"/>
        <v>0</v>
      </c>
      <c r="T45" s="15"/>
    </row>
    <row r="46" spans="1:20" ht="13.5" customHeight="1" thickBot="1">
      <c r="A46" s="83"/>
      <c r="B46" s="84"/>
      <c r="C46" s="86">
        <f t="shared" si="0"/>
        <v>0</v>
      </c>
      <c r="D46" s="85"/>
      <c r="E46" s="86">
        <f t="shared" si="1"/>
        <v>0</v>
      </c>
      <c r="F46" s="85"/>
      <c r="G46" s="86">
        <f t="shared" si="2"/>
        <v>0</v>
      </c>
      <c r="H46" s="85"/>
      <c r="I46" s="86">
        <f t="shared" si="8"/>
        <v>0</v>
      </c>
      <c r="J46" s="85"/>
      <c r="K46" s="86">
        <f t="shared" si="3"/>
        <v>0</v>
      </c>
      <c r="L46" s="85"/>
      <c r="M46" s="86">
        <f t="shared" si="4"/>
        <v>0</v>
      </c>
      <c r="N46" s="85"/>
      <c r="O46" s="86">
        <f t="shared" si="6"/>
        <v>0</v>
      </c>
      <c r="P46" s="85"/>
      <c r="Q46" s="92">
        <f t="shared" si="5"/>
        <v>0</v>
      </c>
      <c r="R46" s="85"/>
      <c r="S46" s="92">
        <f t="shared" si="7"/>
        <v>0</v>
      </c>
      <c r="T46" s="15"/>
    </row>
    <row r="47" spans="1:20" ht="13.5" customHeight="1" thickBot="1">
      <c r="A47" s="10" t="s">
        <v>8</v>
      </c>
      <c r="B47" s="11">
        <f>SUM(B22:B46)</f>
        <v>500</v>
      </c>
      <c r="C47" s="11">
        <f>SUM(C22:C46)</f>
        <v>495</v>
      </c>
      <c r="D47" s="12">
        <f>E47/B47%</f>
        <v>80</v>
      </c>
      <c r="E47" s="13">
        <f>SUM(E22:E46)</f>
        <v>400</v>
      </c>
      <c r="F47" s="12">
        <f>G47/B47%</f>
        <v>16</v>
      </c>
      <c r="G47" s="13">
        <f>SUM(G22:G46)</f>
        <v>80</v>
      </c>
      <c r="H47" s="12">
        <f>I47/B47%</f>
        <v>4</v>
      </c>
      <c r="I47" s="13">
        <f>SUM(I22:I46)</f>
        <v>20</v>
      </c>
      <c r="J47" s="12">
        <f>K47/B47%</f>
        <v>1</v>
      </c>
      <c r="K47" s="13">
        <f>SUM(K22:K46)</f>
        <v>5</v>
      </c>
      <c r="L47" s="12">
        <f>M47/B47%</f>
        <v>1</v>
      </c>
      <c r="M47" s="28">
        <f>SUM(M22:M46)</f>
        <v>5</v>
      </c>
      <c r="N47" s="12">
        <f>O47/B47%</f>
        <v>1</v>
      </c>
      <c r="O47" s="28">
        <f>SUM(O22:O46)</f>
        <v>5</v>
      </c>
      <c r="P47" s="12">
        <f>Q47/B47%</f>
        <v>1</v>
      </c>
      <c r="Q47" s="13">
        <f>SUM(Q22:Q46)</f>
        <v>5</v>
      </c>
      <c r="R47" s="12">
        <f>S47/B47%</f>
        <v>1</v>
      </c>
      <c r="S47" s="13">
        <f>SUM(S22:S46)</f>
        <v>5</v>
      </c>
      <c r="T47" s="15"/>
    </row>
    <row r="48" spans="1:20">
      <c r="A48" s="20"/>
      <c r="B48" s="21"/>
      <c r="C48" s="20"/>
      <c r="D48" s="20"/>
      <c r="E48" s="20"/>
      <c r="F48" s="29"/>
      <c r="G48" s="30"/>
      <c r="H48" s="29"/>
      <c r="I48" s="20"/>
      <c r="J48" s="20"/>
      <c r="K48" s="20"/>
      <c r="O48" s="24"/>
      <c r="P48" s="24"/>
    </row>
    <row r="49" spans="1:18" ht="15">
      <c r="A49" s="36" t="s">
        <v>30</v>
      </c>
      <c r="B49" s="36" t="s">
        <v>31</v>
      </c>
      <c r="C49" s="93">
        <f>B47</f>
        <v>500</v>
      </c>
      <c r="D49" s="36" t="s">
        <v>14</v>
      </c>
      <c r="E49" s="32"/>
      <c r="F49" s="20"/>
      <c r="H49" s="32"/>
      <c r="J49" s="189" t="s">
        <v>27</v>
      </c>
      <c r="K49" s="189"/>
      <c r="L49" s="15"/>
      <c r="M49" s="15"/>
      <c r="O49" s="24"/>
      <c r="P49" s="24"/>
      <c r="Q49"/>
      <c r="R49"/>
    </row>
    <row r="50" spans="1:18" ht="15">
      <c r="A50" s="36"/>
      <c r="B50" s="36"/>
      <c r="C50" s="93"/>
      <c r="D50" s="36"/>
      <c r="E50" s="32"/>
      <c r="G50" s="32"/>
      <c r="H50" s="32"/>
      <c r="I50" s="32"/>
      <c r="J50" s="68"/>
      <c r="K50" s="68"/>
      <c r="L50" s="15"/>
      <c r="M50" s="15"/>
      <c r="O50" s="24"/>
      <c r="P50" s="24"/>
      <c r="Q50"/>
      <c r="R50"/>
    </row>
    <row r="51" spans="1:18" ht="15">
      <c r="A51" s="38"/>
      <c r="B51" s="38"/>
      <c r="C51" s="38"/>
      <c r="D51" s="39" t="s">
        <v>15</v>
      </c>
      <c r="E51" s="21"/>
      <c r="G51" s="33"/>
      <c r="H51" s="34"/>
      <c r="I51" s="34"/>
      <c r="J51" s="223"/>
      <c r="K51" s="223"/>
      <c r="L51" s="65"/>
      <c r="M51" s="15"/>
      <c r="O51" s="24"/>
      <c r="P51" s="24"/>
      <c r="Q51"/>
      <c r="R51"/>
    </row>
    <row r="52" spans="1:18" ht="15">
      <c r="A52" s="89" t="s">
        <v>16</v>
      </c>
      <c r="B52" s="38"/>
      <c r="C52" s="40"/>
      <c r="D52" s="41">
        <f>D47</f>
        <v>80</v>
      </c>
      <c r="E52" s="21"/>
      <c r="G52" s="33" t="s">
        <v>34</v>
      </c>
      <c r="H52" s="34"/>
      <c r="I52" s="34"/>
      <c r="J52" s="20"/>
      <c r="K52" s="20"/>
      <c r="L52" s="15"/>
      <c r="M52" s="15"/>
      <c r="O52" s="24"/>
      <c r="P52" s="24"/>
      <c r="Q52"/>
      <c r="R52"/>
    </row>
    <row r="53" spans="1:18" ht="15">
      <c r="A53" s="89" t="s">
        <v>17</v>
      </c>
      <c r="B53" s="38"/>
      <c r="C53" s="40"/>
      <c r="D53" s="41">
        <f>F47</f>
        <v>16</v>
      </c>
      <c r="E53" s="21"/>
      <c r="F53" s="20"/>
      <c r="G53" s="33"/>
      <c r="H53" s="34"/>
      <c r="I53" s="34"/>
      <c r="J53" s="20"/>
      <c r="K53" s="20"/>
      <c r="L53" s="15"/>
      <c r="M53" s="15"/>
      <c r="O53" s="24"/>
      <c r="P53" s="24"/>
      <c r="Q53"/>
      <c r="R53"/>
    </row>
    <row r="54" spans="1:18" ht="15">
      <c r="A54" s="89" t="s">
        <v>23</v>
      </c>
      <c r="B54" s="38"/>
      <c r="C54" s="40"/>
      <c r="D54" s="41">
        <f>H47</f>
        <v>4</v>
      </c>
      <c r="E54" s="34"/>
      <c r="F54" s="20"/>
      <c r="G54" s="35"/>
      <c r="H54" s="34"/>
      <c r="I54" s="34"/>
      <c r="J54" s="20"/>
      <c r="K54" s="20"/>
      <c r="L54" s="15"/>
      <c r="M54" s="15"/>
      <c r="N54" s="25"/>
      <c r="O54" s="26"/>
      <c r="P54" s="26"/>
      <c r="Q54" s="22"/>
      <c r="R54"/>
    </row>
    <row r="55" spans="1:18" ht="15">
      <c r="A55" s="89" t="s">
        <v>18</v>
      </c>
      <c r="B55" s="38"/>
      <c r="C55" s="40"/>
      <c r="D55" s="41">
        <f>SUM(D53:D54)</f>
        <v>20</v>
      </c>
      <c r="E55" s="20"/>
      <c r="F55" s="20"/>
      <c r="G55" s="20"/>
      <c r="H55" s="20"/>
      <c r="I55" s="20"/>
      <c r="J55" s="20"/>
      <c r="K55" s="20"/>
    </row>
    <row r="56" spans="1:18" ht="15">
      <c r="A56" s="89" t="s">
        <v>19</v>
      </c>
      <c r="B56" s="38"/>
      <c r="C56" s="40"/>
      <c r="D56" s="41">
        <f>D54/D55%</f>
        <v>20</v>
      </c>
      <c r="E56" s="20"/>
      <c r="F56" s="20"/>
      <c r="G56" s="225"/>
      <c r="H56" s="225"/>
      <c r="I56" s="32"/>
      <c r="J56" s="32"/>
      <c r="K56" s="20"/>
    </row>
    <row r="57" spans="1:18" ht="15">
      <c r="A57" s="89" t="s">
        <v>21</v>
      </c>
      <c r="B57" s="38"/>
      <c r="C57" s="38"/>
      <c r="D57" s="41">
        <f>J47</f>
        <v>1</v>
      </c>
      <c r="E57" s="20"/>
      <c r="F57" s="104" t="s">
        <v>57</v>
      </c>
      <c r="G57" s="224"/>
      <c r="H57" s="224"/>
      <c r="I57" s="20"/>
      <c r="J57" s="20"/>
      <c r="K57" s="20"/>
    </row>
    <row r="58" spans="1:18" ht="15">
      <c r="A58" s="89" t="s">
        <v>20</v>
      </c>
      <c r="B58" s="38"/>
      <c r="C58" s="38"/>
      <c r="D58" s="41">
        <f>L47</f>
        <v>1</v>
      </c>
      <c r="E58" s="20"/>
      <c r="F58" s="221" t="s">
        <v>50</v>
      </c>
      <c r="G58" s="222"/>
      <c r="H58" s="222"/>
      <c r="I58" s="20"/>
      <c r="J58" s="20"/>
      <c r="K58" s="20"/>
    </row>
    <row r="59" spans="1:18" ht="15">
      <c r="A59" s="89" t="str">
        <f>N20</f>
        <v>xxx</v>
      </c>
      <c r="D59" s="41">
        <f>N47</f>
        <v>1</v>
      </c>
      <c r="E59" s="20"/>
      <c r="F59" s="98">
        <f>D52+D53+D54</f>
        <v>100</v>
      </c>
      <c r="G59" s="224"/>
      <c r="H59" s="224"/>
      <c r="I59" s="20"/>
      <c r="J59" s="20"/>
      <c r="K59" s="20"/>
    </row>
    <row r="60" spans="1:18" ht="15">
      <c r="A60" s="89" t="str">
        <f>P20</f>
        <v>xxx</v>
      </c>
      <c r="B60" s="38"/>
      <c r="C60" s="38"/>
      <c r="D60" s="41">
        <f>P47</f>
        <v>1</v>
      </c>
      <c r="E60" s="20"/>
      <c r="F60" s="98"/>
      <c r="G60" s="64"/>
      <c r="H60" s="64"/>
      <c r="I60" s="20"/>
      <c r="J60" s="20"/>
      <c r="K60" s="20"/>
    </row>
    <row r="61" spans="1:18" ht="15">
      <c r="A61" s="89" t="str">
        <f>R20</f>
        <v>xxx</v>
      </c>
      <c r="B61" s="38"/>
      <c r="C61" s="38"/>
      <c r="D61" s="41">
        <f>R47</f>
        <v>1</v>
      </c>
      <c r="E61" s="20"/>
      <c r="F61" s="98"/>
      <c r="G61" s="64"/>
      <c r="H61" s="64"/>
      <c r="I61" s="20"/>
      <c r="J61" s="20"/>
      <c r="K61" s="20"/>
    </row>
    <row r="62" spans="1:18" ht="15">
      <c r="A62" s="89" t="s">
        <v>84</v>
      </c>
      <c r="B62" s="38"/>
      <c r="C62" s="38"/>
      <c r="D62" s="183">
        <v>0</v>
      </c>
      <c r="E62" s="20" t="s">
        <v>86</v>
      </c>
      <c r="F62" s="98"/>
      <c r="G62" s="64"/>
      <c r="H62" s="64"/>
      <c r="I62" s="20"/>
      <c r="J62" s="20"/>
      <c r="K62" s="20"/>
    </row>
    <row r="63" spans="1:18" ht="15">
      <c r="A63" s="89" t="s">
        <v>85</v>
      </c>
      <c r="B63" s="38"/>
      <c r="C63" s="38"/>
      <c r="D63" s="183">
        <v>0</v>
      </c>
      <c r="E63" s="20" t="s">
        <v>86</v>
      </c>
      <c r="F63" s="98"/>
      <c r="G63" s="64"/>
      <c r="H63" s="64"/>
      <c r="I63" s="20"/>
      <c r="J63" s="20"/>
      <c r="K63" s="20"/>
    </row>
    <row r="64" spans="1:18" ht="15">
      <c r="A64" s="38"/>
      <c r="B64" s="33"/>
      <c r="C64" s="33"/>
      <c r="D64" s="43"/>
      <c r="E64" s="20"/>
      <c r="F64" s="20"/>
      <c r="G64" s="224"/>
      <c r="H64" s="224"/>
      <c r="I64" s="20"/>
      <c r="J64" s="20"/>
      <c r="K64" s="20"/>
    </row>
    <row r="65" spans="1:18" ht="15.75" thickBot="1">
      <c r="A65" s="38"/>
      <c r="B65" s="33"/>
      <c r="C65" s="33"/>
      <c r="D65" s="20"/>
      <c r="E65" s="20"/>
      <c r="F65" s="20"/>
      <c r="G65" s="64"/>
      <c r="H65" s="64"/>
      <c r="I65" s="20"/>
      <c r="J65" s="20"/>
      <c r="K65" s="20"/>
    </row>
    <row r="66" spans="1:18" ht="14.25" thickBot="1">
      <c r="A66" s="59" t="s">
        <v>99</v>
      </c>
      <c r="B66" s="188" t="s">
        <v>101</v>
      </c>
      <c r="C66" s="59" t="s">
        <v>26</v>
      </c>
      <c r="D66" s="20"/>
      <c r="E66" s="20"/>
      <c r="F66" s="20"/>
      <c r="I66" s="15"/>
      <c r="J66" s="15"/>
      <c r="K66" s="15"/>
      <c r="L66" s="15"/>
      <c r="M66" s="15"/>
      <c r="N66"/>
      <c r="O66"/>
      <c r="P66"/>
      <c r="Q66"/>
      <c r="R66"/>
    </row>
    <row r="67" spans="1:18" ht="15.75">
      <c r="A67" s="20"/>
      <c r="B67" s="54"/>
      <c r="C67" s="54"/>
      <c r="D67" s="54"/>
      <c r="E67" s="55"/>
      <c r="F67" s="55"/>
      <c r="G67" s="54"/>
      <c r="H67" s="20"/>
      <c r="I67" s="20"/>
      <c r="J67" s="20"/>
      <c r="K67" s="20"/>
    </row>
    <row r="68" spans="1:18" ht="15.75">
      <c r="A68" s="62"/>
      <c r="B68" s="62"/>
      <c r="C68" s="62"/>
      <c r="D68" s="54"/>
      <c r="E68" s="55"/>
      <c r="F68" s="55"/>
      <c r="G68" s="54"/>
      <c r="H68" s="20"/>
      <c r="I68" s="20"/>
      <c r="J68" s="20"/>
      <c r="K68" s="20"/>
    </row>
    <row r="69" spans="1:18" ht="15.75">
      <c r="A69" s="23"/>
      <c r="B69" s="54"/>
      <c r="C69" s="54"/>
      <c r="D69" s="54"/>
      <c r="E69" s="54"/>
      <c r="F69" s="56"/>
      <c r="G69" s="54"/>
    </row>
    <row r="70" spans="1:18">
      <c r="A70" s="23"/>
      <c r="B70" s="57"/>
      <c r="C70" s="20"/>
      <c r="D70" s="57"/>
      <c r="E70" s="57"/>
      <c r="F70" s="57"/>
      <c r="G70" s="57"/>
    </row>
    <row r="71" spans="1:18" ht="15">
      <c r="A71" s="23"/>
      <c r="B71" s="57"/>
      <c r="C71" s="57"/>
      <c r="D71" s="57"/>
      <c r="E71" s="57"/>
      <c r="F71" s="60"/>
      <c r="G71" s="61"/>
    </row>
    <row r="72" spans="1:18">
      <c r="A72" s="23"/>
      <c r="B72" s="57"/>
      <c r="C72" s="57"/>
      <c r="D72" s="57"/>
      <c r="E72" s="57"/>
      <c r="F72" s="58"/>
      <c r="G72" s="57"/>
    </row>
    <row r="73" spans="1:18">
      <c r="B73" s="57"/>
      <c r="C73" s="57"/>
      <c r="D73" s="57"/>
      <c r="E73" s="57"/>
      <c r="F73" s="58"/>
      <c r="G73" s="57"/>
    </row>
    <row r="74" spans="1:18">
      <c r="B74" s="57"/>
      <c r="C74" s="57"/>
      <c r="D74" s="57"/>
      <c r="E74" s="57"/>
      <c r="F74" s="58"/>
      <c r="G74" s="57"/>
    </row>
    <row r="75" spans="1:18">
      <c r="B75" s="62"/>
      <c r="C75" s="62"/>
      <c r="D75" s="54"/>
      <c r="E75" s="54"/>
      <c r="F75" s="54"/>
      <c r="G75" s="54"/>
    </row>
  </sheetData>
  <sheetProtection password="C735" sheet="1"/>
  <dataConsolidate/>
  <mergeCells count="18">
    <mergeCell ref="F58:H58"/>
    <mergeCell ref="J51:K51"/>
    <mergeCell ref="G59:H59"/>
    <mergeCell ref="G64:H64"/>
    <mergeCell ref="G56:H56"/>
    <mergeCell ref="F20:G20"/>
    <mergeCell ref="J49:K49"/>
    <mergeCell ref="H20:I20"/>
    <mergeCell ref="G57:H57"/>
    <mergeCell ref="A2:S9"/>
    <mergeCell ref="A18:S18"/>
    <mergeCell ref="N20:O20"/>
    <mergeCell ref="L20:M20"/>
    <mergeCell ref="R20:S20"/>
    <mergeCell ref="D20:E20"/>
    <mergeCell ref="J20:K20"/>
    <mergeCell ref="P20:Q20"/>
    <mergeCell ref="A19:S19"/>
  </mergeCells>
  <phoneticPr fontId="0" type="noConversion"/>
  <printOptions horizontalCentered="1"/>
  <pageMargins left="0.19685039370078741" right="0.15748031496062992" top="0.27559055118110237" bottom="0.19685039370078741" header="0.27559055118110237" footer="0"/>
  <pageSetup paperSize="9" scale="62" orientation="landscape" blackAndWhite="1" horizontalDpi="300" verticalDpi="300" r:id="rId1"/>
  <headerFooter alignWithMargins="0"/>
  <ignoredErrors>
    <ignoredError sqref="I23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66AC1-F689-40EE-A4BC-28CDAD96F8F1}">
  <dimension ref="A1:P70"/>
  <sheetViews>
    <sheetView zoomScaleNormal="100" workbookViewId="0">
      <selection activeCell="A61" sqref="A61:C61"/>
    </sheetView>
  </sheetViews>
  <sheetFormatPr defaultColWidth="10.5703125" defaultRowHeight="13.5"/>
  <cols>
    <col min="1" max="1" width="23.85546875" customWidth="1"/>
    <col min="2" max="2" width="14.5703125" customWidth="1"/>
    <col min="3" max="3" width="11.7109375" customWidth="1"/>
    <col min="4" max="4" width="12.5703125" customWidth="1"/>
    <col min="5" max="5" width="11.42578125" bestFit="1" customWidth="1"/>
    <col min="6" max="6" width="10.5703125" customWidth="1"/>
    <col min="7" max="7" width="12.5703125" customWidth="1"/>
    <col min="8" max="8" width="13.140625" customWidth="1"/>
    <col min="9" max="9" width="10.5703125" customWidth="1"/>
    <col min="10" max="10" width="10.5703125" style="15" customWidth="1"/>
    <col min="11" max="11" width="12.28515625" style="15" customWidth="1"/>
    <col min="12" max="12" width="10.5703125" style="15" customWidth="1"/>
    <col min="13" max="13" width="12.5703125" style="15" bestFit="1" customWidth="1"/>
  </cols>
  <sheetData>
    <row r="1" spans="1:11" ht="13.5" customHeight="1">
      <c r="A1" s="204" t="s">
        <v>24</v>
      </c>
      <c r="B1" s="205"/>
      <c r="C1" s="205"/>
      <c r="D1" s="205"/>
      <c r="E1" s="205"/>
      <c r="F1" s="205"/>
      <c r="G1" s="205"/>
      <c r="H1" s="205"/>
      <c r="I1" s="205"/>
      <c r="J1" s="205"/>
      <c r="K1" s="206"/>
    </row>
    <row r="2" spans="1:11" ht="14.25" customHeight="1">
      <c r="A2" s="207"/>
      <c r="B2" s="222"/>
      <c r="C2" s="222"/>
      <c r="D2" s="222"/>
      <c r="E2" s="222"/>
      <c r="F2" s="222"/>
      <c r="G2" s="222"/>
      <c r="H2" s="222"/>
      <c r="I2" s="222"/>
      <c r="J2" s="222"/>
      <c r="K2" s="209"/>
    </row>
    <row r="3" spans="1:11" ht="13.5" customHeight="1">
      <c r="A3" s="207"/>
      <c r="B3" s="222"/>
      <c r="C3" s="222"/>
      <c r="D3" s="222"/>
      <c r="E3" s="222"/>
      <c r="F3" s="222"/>
      <c r="G3" s="222"/>
      <c r="H3" s="222"/>
      <c r="I3" s="222"/>
      <c r="J3" s="222"/>
      <c r="K3" s="209"/>
    </row>
    <row r="4" spans="1:11" ht="13.5" customHeight="1">
      <c r="A4" s="207"/>
      <c r="B4" s="222"/>
      <c r="C4" s="222"/>
      <c r="D4" s="222"/>
      <c r="E4" s="222"/>
      <c r="F4" s="222"/>
      <c r="G4" s="222"/>
      <c r="H4" s="222"/>
      <c r="I4" s="222"/>
      <c r="J4" s="222"/>
      <c r="K4" s="209"/>
    </row>
    <row r="5" spans="1:11" ht="13.5" customHeight="1">
      <c r="A5" s="207"/>
      <c r="B5" s="222"/>
      <c r="C5" s="222"/>
      <c r="D5" s="222"/>
      <c r="E5" s="222"/>
      <c r="F5" s="222"/>
      <c r="G5" s="222"/>
      <c r="H5" s="222"/>
      <c r="I5" s="222"/>
      <c r="J5" s="222"/>
      <c r="K5" s="209"/>
    </row>
    <row r="6" spans="1:11" ht="13.5" customHeight="1">
      <c r="A6" s="207"/>
      <c r="B6" s="222"/>
      <c r="C6" s="222"/>
      <c r="D6" s="222"/>
      <c r="E6" s="222"/>
      <c r="F6" s="222"/>
      <c r="G6" s="222"/>
      <c r="H6" s="222"/>
      <c r="I6" s="222"/>
      <c r="J6" s="222"/>
      <c r="K6" s="209"/>
    </row>
    <row r="7" spans="1:11" ht="13.5" customHeight="1">
      <c r="A7" s="207"/>
      <c r="B7" s="222"/>
      <c r="C7" s="222"/>
      <c r="D7" s="222"/>
      <c r="E7" s="222"/>
      <c r="F7" s="222"/>
      <c r="G7" s="222"/>
      <c r="H7" s="222"/>
      <c r="I7" s="222"/>
      <c r="J7" s="222"/>
      <c r="K7" s="209"/>
    </row>
    <row r="8" spans="1:11" ht="14.25" customHeight="1" thickBot="1">
      <c r="A8" s="210"/>
      <c r="B8" s="211"/>
      <c r="C8" s="211"/>
      <c r="D8" s="211"/>
      <c r="E8" s="211"/>
      <c r="F8" s="211"/>
      <c r="G8" s="211"/>
      <c r="H8" s="211"/>
      <c r="I8" s="211"/>
      <c r="J8" s="211"/>
      <c r="K8" s="212"/>
    </row>
    <row r="10" spans="1:11">
      <c r="A10" s="70" t="s">
        <v>73</v>
      </c>
      <c r="B10" s="145" t="str">
        <f>Summary!D8</f>
        <v>EGEGOZETİM</v>
      </c>
      <c r="D10" s="71"/>
      <c r="E10" s="72"/>
      <c r="F10" s="72"/>
      <c r="G10" s="73"/>
      <c r="H10" s="72"/>
    </row>
    <row r="11" spans="1:11">
      <c r="A11" s="70" t="s">
        <v>74</v>
      </c>
      <c r="B11" s="145">
        <f>Summary!D9</f>
        <v>123456</v>
      </c>
      <c r="D11" s="71"/>
      <c r="E11" s="72"/>
      <c r="F11" s="72"/>
      <c r="G11" s="73"/>
      <c r="H11" s="72"/>
    </row>
    <row r="12" spans="1:11">
      <c r="A12" s="70" t="s">
        <v>75</v>
      </c>
      <c r="B12" s="145" t="str">
        <f>Summary!D10</f>
        <v>TC</v>
      </c>
      <c r="D12" s="71"/>
      <c r="E12" s="72"/>
      <c r="F12" s="72"/>
      <c r="G12" s="73"/>
      <c r="H12" s="72"/>
    </row>
    <row r="13" spans="1:11">
      <c r="A13" s="70" t="s">
        <v>76</v>
      </c>
      <c r="B13" s="145" t="str">
        <f>Summary!D11</f>
        <v>IZMIR</v>
      </c>
      <c r="D13" s="71"/>
      <c r="E13" s="72"/>
      <c r="F13" s="72"/>
      <c r="G13" s="73"/>
      <c r="H13" s="72"/>
    </row>
    <row r="14" spans="1:11" s="1" customFormat="1">
      <c r="A14" s="70" t="s">
        <v>77</v>
      </c>
      <c r="B14" s="173">
        <f>Summary!D12</f>
        <v>43435</v>
      </c>
      <c r="D14" s="71"/>
      <c r="E14" s="72"/>
      <c r="F14" s="72"/>
      <c r="G14" s="73"/>
      <c r="H14" s="72"/>
    </row>
    <row r="15" spans="1:11" s="1" customFormat="1">
      <c r="A15" s="70" t="s">
        <v>78</v>
      </c>
      <c r="B15" s="146" t="str">
        <f>Summary!D13</f>
        <v>EGE-001/18</v>
      </c>
      <c r="D15" s="71"/>
      <c r="E15" s="72"/>
      <c r="F15" s="72"/>
      <c r="G15" s="73"/>
      <c r="H15" s="72"/>
      <c r="J15" s="63"/>
    </row>
    <row r="16" spans="1:11" s="1" customFormat="1" ht="16.350000000000001" customHeight="1">
      <c r="A16" s="94" t="s">
        <v>79</v>
      </c>
      <c r="B16" s="145">
        <f>Summary!D14</f>
        <v>45000</v>
      </c>
      <c r="C16" s="105" t="s">
        <v>46</v>
      </c>
      <c r="D16" s="96" t="s">
        <v>34</v>
      </c>
    </row>
    <row r="17" spans="1:13" s="1" customFormat="1" ht="18">
      <c r="A17" s="213" t="s">
        <v>12</v>
      </c>
      <c r="B17" s="214"/>
      <c r="C17" s="214"/>
      <c r="D17" s="214"/>
      <c r="E17" s="214"/>
      <c r="F17" s="214"/>
      <c r="G17" s="214"/>
      <c r="H17" s="214"/>
      <c r="I17" s="69"/>
    </row>
    <row r="18" spans="1:13" s="1" customFormat="1" ht="16.5" thickBot="1">
      <c r="A18" s="219" t="s">
        <v>3</v>
      </c>
      <c r="B18" s="220"/>
      <c r="C18" s="220"/>
      <c r="D18" s="220"/>
      <c r="E18" s="220"/>
      <c r="F18" s="220"/>
      <c r="G18" s="220"/>
      <c r="H18" s="220"/>
      <c r="I18" s="66"/>
      <c r="J18" s="15"/>
    </row>
    <row r="19" spans="1:13" ht="13.5" customHeight="1" thickBot="1">
      <c r="A19" s="2" t="s">
        <v>0</v>
      </c>
      <c r="B19" s="4" t="s">
        <v>29</v>
      </c>
      <c r="C19" s="4" t="s">
        <v>5</v>
      </c>
      <c r="D19" s="5" t="s">
        <v>4</v>
      </c>
      <c r="E19" s="6"/>
      <c r="F19" s="227" t="s">
        <v>90</v>
      </c>
      <c r="G19" s="228"/>
      <c r="H19" s="177" t="s">
        <v>93</v>
      </c>
      <c r="I19" s="177" t="s">
        <v>98</v>
      </c>
      <c r="J19" s="229" t="s">
        <v>89</v>
      </c>
      <c r="K19" s="230"/>
      <c r="L19"/>
      <c r="M19"/>
    </row>
    <row r="20" spans="1:13" ht="13.5" customHeight="1" thickBot="1">
      <c r="A20" s="3" t="s">
        <v>28</v>
      </c>
      <c r="B20" s="7" t="s">
        <v>1</v>
      </c>
      <c r="C20" s="7" t="s">
        <v>1</v>
      </c>
      <c r="D20" s="8" t="s">
        <v>2</v>
      </c>
      <c r="E20" s="9" t="s">
        <v>7</v>
      </c>
      <c r="F20" s="8" t="s">
        <v>2</v>
      </c>
      <c r="G20" s="9" t="s">
        <v>7</v>
      </c>
      <c r="H20" s="181" t="s">
        <v>95</v>
      </c>
      <c r="I20" s="184" t="s">
        <v>92</v>
      </c>
      <c r="J20" s="8" t="s">
        <v>2</v>
      </c>
      <c r="K20" s="9" t="s">
        <v>7</v>
      </c>
      <c r="L20"/>
      <c r="M20"/>
    </row>
    <row r="21" spans="1:13" ht="13.5" customHeight="1">
      <c r="A21" s="74"/>
      <c r="B21" s="75">
        <v>500</v>
      </c>
      <c r="C21" s="167">
        <f t="shared" ref="C21:C45" si="0">B21-E21</f>
        <v>495</v>
      </c>
      <c r="D21" s="99">
        <v>1</v>
      </c>
      <c r="E21" s="167">
        <f t="shared" ref="E21:E45" si="1">B21*D21%</f>
        <v>5</v>
      </c>
      <c r="F21" s="102">
        <v>0.1</v>
      </c>
      <c r="G21" s="167">
        <f t="shared" ref="G21:G45" si="2">F21*B21%</f>
        <v>0.5</v>
      </c>
      <c r="H21" s="102">
        <v>69</v>
      </c>
      <c r="I21" s="178">
        <f t="shared" ref="I21:I45" si="3">B21/(H21*0.016)</f>
        <v>452.89855072463763</v>
      </c>
      <c r="J21" s="102">
        <v>0.1</v>
      </c>
      <c r="K21" s="90">
        <f>J21*B21%</f>
        <v>0.5</v>
      </c>
      <c r="L21"/>
      <c r="M21"/>
    </row>
    <row r="22" spans="1:13" ht="13.5" customHeight="1">
      <c r="A22" s="78"/>
      <c r="B22" s="79">
        <v>500</v>
      </c>
      <c r="C22" s="86">
        <f t="shared" si="0"/>
        <v>500</v>
      </c>
      <c r="D22" s="100"/>
      <c r="E22" s="86">
        <f t="shared" si="1"/>
        <v>0</v>
      </c>
      <c r="F22" s="100"/>
      <c r="G22" s="86">
        <f t="shared" si="2"/>
        <v>0</v>
      </c>
      <c r="H22" s="100">
        <v>73</v>
      </c>
      <c r="I22" s="178">
        <f t="shared" si="3"/>
        <v>428.08219178082197</v>
      </c>
      <c r="J22" s="100"/>
      <c r="K22" s="91">
        <f t="shared" ref="K22:K45" si="4">J22*E22%</f>
        <v>0</v>
      </c>
      <c r="L22"/>
      <c r="M22"/>
    </row>
    <row r="23" spans="1:13" ht="13.5" customHeight="1">
      <c r="A23" s="82"/>
      <c r="B23" s="79"/>
      <c r="C23" s="86">
        <f t="shared" si="0"/>
        <v>0</v>
      </c>
      <c r="D23" s="100"/>
      <c r="E23" s="86">
        <f t="shared" si="1"/>
        <v>0</v>
      </c>
      <c r="F23" s="100"/>
      <c r="G23" s="86">
        <f t="shared" si="2"/>
        <v>0</v>
      </c>
      <c r="H23" s="100">
        <v>1</v>
      </c>
      <c r="I23" s="178">
        <f t="shared" si="3"/>
        <v>0</v>
      </c>
      <c r="J23" s="100"/>
      <c r="K23" s="91">
        <f t="shared" si="4"/>
        <v>0</v>
      </c>
      <c r="L23"/>
      <c r="M23"/>
    </row>
    <row r="24" spans="1:13" ht="13.5" customHeight="1">
      <c r="A24" s="78"/>
      <c r="B24" s="79"/>
      <c r="C24" s="86">
        <f t="shared" si="0"/>
        <v>0</v>
      </c>
      <c r="D24" s="100"/>
      <c r="E24" s="86">
        <f t="shared" si="1"/>
        <v>0</v>
      </c>
      <c r="F24" s="100"/>
      <c r="G24" s="86">
        <f t="shared" si="2"/>
        <v>0</v>
      </c>
      <c r="H24" s="100">
        <v>1</v>
      </c>
      <c r="I24" s="178">
        <f t="shared" si="3"/>
        <v>0</v>
      </c>
      <c r="J24" s="100"/>
      <c r="K24" s="91">
        <f t="shared" si="4"/>
        <v>0</v>
      </c>
      <c r="L24"/>
      <c r="M24"/>
    </row>
    <row r="25" spans="1:13" ht="13.5" customHeight="1">
      <c r="A25" s="82"/>
      <c r="B25" s="79"/>
      <c r="C25" s="86">
        <f t="shared" si="0"/>
        <v>0</v>
      </c>
      <c r="D25" s="100"/>
      <c r="E25" s="86">
        <f t="shared" si="1"/>
        <v>0</v>
      </c>
      <c r="F25" s="100"/>
      <c r="G25" s="86">
        <f t="shared" si="2"/>
        <v>0</v>
      </c>
      <c r="H25" s="100">
        <v>1</v>
      </c>
      <c r="I25" s="178">
        <f t="shared" si="3"/>
        <v>0</v>
      </c>
      <c r="J25" s="100"/>
      <c r="K25" s="91">
        <f t="shared" si="4"/>
        <v>0</v>
      </c>
      <c r="L25"/>
      <c r="M25"/>
    </row>
    <row r="26" spans="1:13" ht="13.5" customHeight="1">
      <c r="A26" s="82"/>
      <c r="B26" s="79"/>
      <c r="C26" s="86">
        <f t="shared" si="0"/>
        <v>0</v>
      </c>
      <c r="D26" s="100"/>
      <c r="E26" s="86">
        <f t="shared" si="1"/>
        <v>0</v>
      </c>
      <c r="F26" s="100"/>
      <c r="G26" s="86">
        <f t="shared" si="2"/>
        <v>0</v>
      </c>
      <c r="H26" s="100">
        <v>1</v>
      </c>
      <c r="I26" s="178">
        <f t="shared" si="3"/>
        <v>0</v>
      </c>
      <c r="J26" s="100"/>
      <c r="K26" s="91">
        <f t="shared" si="4"/>
        <v>0</v>
      </c>
      <c r="L26"/>
      <c r="M26"/>
    </row>
    <row r="27" spans="1:13" ht="13.5" customHeight="1">
      <c r="A27" s="78"/>
      <c r="B27" s="79"/>
      <c r="C27" s="86">
        <f t="shared" si="0"/>
        <v>0</v>
      </c>
      <c r="D27" s="100"/>
      <c r="E27" s="86">
        <f t="shared" si="1"/>
        <v>0</v>
      </c>
      <c r="F27" s="100"/>
      <c r="G27" s="86">
        <f t="shared" si="2"/>
        <v>0</v>
      </c>
      <c r="H27" s="100">
        <v>1</v>
      </c>
      <c r="I27" s="178">
        <f t="shared" si="3"/>
        <v>0</v>
      </c>
      <c r="J27" s="100"/>
      <c r="K27" s="91">
        <f t="shared" si="4"/>
        <v>0</v>
      </c>
      <c r="L27"/>
      <c r="M27"/>
    </row>
    <row r="28" spans="1:13" ht="13.5" customHeight="1">
      <c r="A28" s="81"/>
      <c r="B28" s="79"/>
      <c r="C28" s="86">
        <f t="shared" si="0"/>
        <v>0</v>
      </c>
      <c r="D28" s="100"/>
      <c r="E28" s="86">
        <f t="shared" si="1"/>
        <v>0</v>
      </c>
      <c r="F28" s="100"/>
      <c r="G28" s="86">
        <f t="shared" si="2"/>
        <v>0</v>
      </c>
      <c r="H28" s="100">
        <v>1</v>
      </c>
      <c r="I28" s="178">
        <f t="shared" si="3"/>
        <v>0</v>
      </c>
      <c r="J28" s="100"/>
      <c r="K28" s="91">
        <f t="shared" si="4"/>
        <v>0</v>
      </c>
      <c r="L28"/>
      <c r="M28"/>
    </row>
    <row r="29" spans="1:13" ht="13.5" customHeight="1">
      <c r="A29" s="82"/>
      <c r="B29" s="79"/>
      <c r="C29" s="86">
        <f t="shared" si="0"/>
        <v>0</v>
      </c>
      <c r="D29" s="100"/>
      <c r="E29" s="86">
        <f t="shared" si="1"/>
        <v>0</v>
      </c>
      <c r="F29" s="100"/>
      <c r="G29" s="86">
        <f t="shared" si="2"/>
        <v>0</v>
      </c>
      <c r="H29" s="100">
        <v>1</v>
      </c>
      <c r="I29" s="178">
        <f t="shared" si="3"/>
        <v>0</v>
      </c>
      <c r="J29" s="100"/>
      <c r="K29" s="91">
        <f t="shared" si="4"/>
        <v>0</v>
      </c>
      <c r="L29"/>
      <c r="M29"/>
    </row>
    <row r="30" spans="1:13" ht="13.5" customHeight="1">
      <c r="A30" s="78"/>
      <c r="B30" s="79"/>
      <c r="C30" s="86">
        <f t="shared" si="0"/>
        <v>0</v>
      </c>
      <c r="D30" s="100"/>
      <c r="E30" s="86">
        <f t="shared" si="1"/>
        <v>0</v>
      </c>
      <c r="F30" s="100"/>
      <c r="G30" s="86">
        <f t="shared" si="2"/>
        <v>0</v>
      </c>
      <c r="H30" s="100">
        <v>1</v>
      </c>
      <c r="I30" s="178">
        <f t="shared" si="3"/>
        <v>0</v>
      </c>
      <c r="J30" s="100"/>
      <c r="K30" s="91">
        <f t="shared" si="4"/>
        <v>0</v>
      </c>
      <c r="L30"/>
      <c r="M30"/>
    </row>
    <row r="31" spans="1:13" ht="13.5" customHeight="1">
      <c r="A31" s="78"/>
      <c r="B31" s="79"/>
      <c r="C31" s="86">
        <f t="shared" si="0"/>
        <v>0</v>
      </c>
      <c r="D31" s="100"/>
      <c r="E31" s="86">
        <f t="shared" si="1"/>
        <v>0</v>
      </c>
      <c r="F31" s="100"/>
      <c r="G31" s="86">
        <f t="shared" si="2"/>
        <v>0</v>
      </c>
      <c r="H31" s="100">
        <v>1</v>
      </c>
      <c r="I31" s="178">
        <f t="shared" si="3"/>
        <v>0</v>
      </c>
      <c r="J31" s="100"/>
      <c r="K31" s="91">
        <f t="shared" si="4"/>
        <v>0</v>
      </c>
      <c r="L31"/>
      <c r="M31"/>
    </row>
    <row r="32" spans="1:13" ht="13.5" customHeight="1">
      <c r="A32" s="82"/>
      <c r="B32" s="79"/>
      <c r="C32" s="86">
        <f t="shared" si="0"/>
        <v>0</v>
      </c>
      <c r="D32" s="100"/>
      <c r="E32" s="86">
        <f t="shared" si="1"/>
        <v>0</v>
      </c>
      <c r="F32" s="100"/>
      <c r="G32" s="86">
        <f t="shared" si="2"/>
        <v>0</v>
      </c>
      <c r="H32" s="100">
        <v>1</v>
      </c>
      <c r="I32" s="178">
        <f t="shared" si="3"/>
        <v>0</v>
      </c>
      <c r="J32" s="100"/>
      <c r="K32" s="91">
        <f t="shared" si="4"/>
        <v>0</v>
      </c>
      <c r="L32"/>
      <c r="M32"/>
    </row>
    <row r="33" spans="1:16" ht="13.5" customHeight="1">
      <c r="A33" s="82"/>
      <c r="B33" s="79"/>
      <c r="C33" s="86">
        <f t="shared" si="0"/>
        <v>0</v>
      </c>
      <c r="D33" s="100"/>
      <c r="E33" s="86">
        <f t="shared" si="1"/>
        <v>0</v>
      </c>
      <c r="F33" s="100"/>
      <c r="G33" s="86">
        <f t="shared" si="2"/>
        <v>0</v>
      </c>
      <c r="H33" s="100">
        <v>1</v>
      </c>
      <c r="I33" s="178">
        <f t="shared" si="3"/>
        <v>0</v>
      </c>
      <c r="J33" s="100"/>
      <c r="K33" s="91">
        <f t="shared" si="4"/>
        <v>0</v>
      </c>
      <c r="L33"/>
      <c r="M33"/>
    </row>
    <row r="34" spans="1:16" ht="13.5" customHeight="1">
      <c r="A34" s="82"/>
      <c r="B34" s="79"/>
      <c r="C34" s="86">
        <f t="shared" si="0"/>
        <v>0</v>
      </c>
      <c r="D34" s="100"/>
      <c r="E34" s="86">
        <f t="shared" si="1"/>
        <v>0</v>
      </c>
      <c r="F34" s="100"/>
      <c r="G34" s="86">
        <f t="shared" si="2"/>
        <v>0</v>
      </c>
      <c r="H34" s="100">
        <v>1</v>
      </c>
      <c r="I34" s="178">
        <f t="shared" si="3"/>
        <v>0</v>
      </c>
      <c r="J34" s="100"/>
      <c r="K34" s="91">
        <f t="shared" si="4"/>
        <v>0</v>
      </c>
      <c r="L34"/>
      <c r="M34"/>
    </row>
    <row r="35" spans="1:16" ht="13.5" customHeight="1">
      <c r="A35" s="82"/>
      <c r="B35" s="79"/>
      <c r="C35" s="86">
        <f t="shared" si="0"/>
        <v>0</v>
      </c>
      <c r="D35" s="100"/>
      <c r="E35" s="86">
        <f t="shared" si="1"/>
        <v>0</v>
      </c>
      <c r="F35" s="100"/>
      <c r="G35" s="86">
        <f t="shared" si="2"/>
        <v>0</v>
      </c>
      <c r="H35" s="100">
        <v>1</v>
      </c>
      <c r="I35" s="178">
        <f t="shared" si="3"/>
        <v>0</v>
      </c>
      <c r="J35" s="100"/>
      <c r="K35" s="91">
        <f t="shared" si="4"/>
        <v>0</v>
      </c>
      <c r="L35"/>
      <c r="M35"/>
    </row>
    <row r="36" spans="1:16" ht="13.5" customHeight="1">
      <c r="A36" s="82"/>
      <c r="B36" s="79"/>
      <c r="C36" s="86">
        <f t="shared" si="0"/>
        <v>0</v>
      </c>
      <c r="D36" s="100"/>
      <c r="E36" s="86">
        <f t="shared" si="1"/>
        <v>0</v>
      </c>
      <c r="F36" s="100"/>
      <c r="G36" s="86">
        <f t="shared" si="2"/>
        <v>0</v>
      </c>
      <c r="H36" s="100">
        <v>1</v>
      </c>
      <c r="I36" s="178">
        <f t="shared" si="3"/>
        <v>0</v>
      </c>
      <c r="J36" s="100"/>
      <c r="K36" s="91">
        <f t="shared" si="4"/>
        <v>0</v>
      </c>
      <c r="L36"/>
      <c r="M36"/>
    </row>
    <row r="37" spans="1:16" ht="13.5" customHeight="1">
      <c r="A37" s="82"/>
      <c r="B37" s="79"/>
      <c r="C37" s="86">
        <f t="shared" si="0"/>
        <v>0</v>
      </c>
      <c r="D37" s="100"/>
      <c r="E37" s="86">
        <f t="shared" si="1"/>
        <v>0</v>
      </c>
      <c r="F37" s="100"/>
      <c r="G37" s="86">
        <f t="shared" si="2"/>
        <v>0</v>
      </c>
      <c r="H37" s="100">
        <v>1</v>
      </c>
      <c r="I37" s="178">
        <f t="shared" si="3"/>
        <v>0</v>
      </c>
      <c r="J37" s="100"/>
      <c r="K37" s="91">
        <f t="shared" si="4"/>
        <v>0</v>
      </c>
      <c r="L37"/>
      <c r="M37"/>
    </row>
    <row r="38" spans="1:16" ht="13.5" customHeight="1">
      <c r="A38" s="82"/>
      <c r="B38" s="79"/>
      <c r="C38" s="86">
        <f t="shared" si="0"/>
        <v>0</v>
      </c>
      <c r="D38" s="100"/>
      <c r="E38" s="86">
        <f t="shared" si="1"/>
        <v>0</v>
      </c>
      <c r="F38" s="100"/>
      <c r="G38" s="86">
        <f t="shared" si="2"/>
        <v>0</v>
      </c>
      <c r="H38" s="100">
        <v>1</v>
      </c>
      <c r="I38" s="178">
        <f t="shared" si="3"/>
        <v>0</v>
      </c>
      <c r="J38" s="100"/>
      <c r="K38" s="91">
        <f t="shared" si="4"/>
        <v>0</v>
      </c>
      <c r="L38"/>
      <c r="M38"/>
    </row>
    <row r="39" spans="1:16" ht="13.5" customHeight="1">
      <c r="A39" s="82"/>
      <c r="B39" s="79"/>
      <c r="C39" s="86">
        <f t="shared" si="0"/>
        <v>0</v>
      </c>
      <c r="D39" s="100"/>
      <c r="E39" s="86">
        <f t="shared" si="1"/>
        <v>0</v>
      </c>
      <c r="F39" s="100"/>
      <c r="G39" s="86">
        <f t="shared" si="2"/>
        <v>0</v>
      </c>
      <c r="H39" s="100">
        <v>1</v>
      </c>
      <c r="I39" s="178">
        <f t="shared" si="3"/>
        <v>0</v>
      </c>
      <c r="J39" s="100"/>
      <c r="K39" s="91">
        <f t="shared" si="4"/>
        <v>0</v>
      </c>
      <c r="L39"/>
      <c r="M39"/>
    </row>
    <row r="40" spans="1:16" ht="13.5" customHeight="1">
      <c r="A40" s="82"/>
      <c r="B40" s="79"/>
      <c r="C40" s="86">
        <f t="shared" si="0"/>
        <v>0</v>
      </c>
      <c r="D40" s="100"/>
      <c r="E40" s="86">
        <f t="shared" si="1"/>
        <v>0</v>
      </c>
      <c r="F40" s="100"/>
      <c r="G40" s="86">
        <f t="shared" si="2"/>
        <v>0</v>
      </c>
      <c r="H40" s="100">
        <v>1</v>
      </c>
      <c r="I40" s="178">
        <f t="shared" si="3"/>
        <v>0</v>
      </c>
      <c r="J40" s="100"/>
      <c r="K40" s="91">
        <f t="shared" si="4"/>
        <v>0</v>
      </c>
      <c r="L40"/>
      <c r="M40"/>
    </row>
    <row r="41" spans="1:16" ht="13.5" customHeight="1">
      <c r="A41" s="82"/>
      <c r="B41" s="79"/>
      <c r="C41" s="86">
        <f t="shared" si="0"/>
        <v>0</v>
      </c>
      <c r="D41" s="100"/>
      <c r="E41" s="86">
        <f t="shared" si="1"/>
        <v>0</v>
      </c>
      <c r="F41" s="100"/>
      <c r="G41" s="86">
        <f t="shared" si="2"/>
        <v>0</v>
      </c>
      <c r="H41" s="100">
        <v>1</v>
      </c>
      <c r="I41" s="178">
        <f t="shared" si="3"/>
        <v>0</v>
      </c>
      <c r="J41" s="100"/>
      <c r="K41" s="91">
        <f t="shared" si="4"/>
        <v>0</v>
      </c>
      <c r="L41"/>
      <c r="M41"/>
    </row>
    <row r="42" spans="1:16" ht="13.5" customHeight="1">
      <c r="A42" s="82"/>
      <c r="B42" s="79"/>
      <c r="C42" s="86">
        <f t="shared" si="0"/>
        <v>0</v>
      </c>
      <c r="D42" s="100"/>
      <c r="E42" s="86">
        <f t="shared" si="1"/>
        <v>0</v>
      </c>
      <c r="F42" s="100"/>
      <c r="G42" s="86">
        <f t="shared" si="2"/>
        <v>0</v>
      </c>
      <c r="H42" s="100">
        <v>1</v>
      </c>
      <c r="I42" s="178">
        <f t="shared" si="3"/>
        <v>0</v>
      </c>
      <c r="J42" s="100"/>
      <c r="K42" s="91">
        <f t="shared" si="4"/>
        <v>0</v>
      </c>
      <c r="L42"/>
      <c r="M42"/>
    </row>
    <row r="43" spans="1:16" ht="13.5" customHeight="1">
      <c r="A43" s="82"/>
      <c r="B43" s="79"/>
      <c r="C43" s="86">
        <f t="shared" si="0"/>
        <v>0</v>
      </c>
      <c r="D43" s="100"/>
      <c r="E43" s="86">
        <f t="shared" si="1"/>
        <v>0</v>
      </c>
      <c r="F43" s="100"/>
      <c r="G43" s="86">
        <f t="shared" si="2"/>
        <v>0</v>
      </c>
      <c r="H43" s="100">
        <v>1</v>
      </c>
      <c r="I43" s="178">
        <f t="shared" si="3"/>
        <v>0</v>
      </c>
      <c r="J43" s="100"/>
      <c r="K43" s="91">
        <f t="shared" si="4"/>
        <v>0</v>
      </c>
      <c r="L43"/>
      <c r="M43"/>
    </row>
    <row r="44" spans="1:16" ht="13.5" customHeight="1">
      <c r="A44" s="82"/>
      <c r="B44" s="79"/>
      <c r="C44" s="86">
        <f t="shared" si="0"/>
        <v>0</v>
      </c>
      <c r="D44" s="100"/>
      <c r="E44" s="86">
        <f t="shared" si="1"/>
        <v>0</v>
      </c>
      <c r="F44" s="100"/>
      <c r="G44" s="86">
        <f t="shared" si="2"/>
        <v>0</v>
      </c>
      <c r="H44" s="100">
        <v>1</v>
      </c>
      <c r="I44" s="178">
        <f t="shared" si="3"/>
        <v>0</v>
      </c>
      <c r="J44" s="100"/>
      <c r="K44" s="91">
        <f t="shared" si="4"/>
        <v>0</v>
      </c>
      <c r="L44"/>
      <c r="M44"/>
    </row>
    <row r="45" spans="1:16" ht="13.5" customHeight="1" thickBot="1">
      <c r="A45" s="83"/>
      <c r="B45" s="84"/>
      <c r="C45" s="168">
        <f t="shared" si="0"/>
        <v>0</v>
      </c>
      <c r="D45" s="101"/>
      <c r="E45" s="168">
        <f t="shared" si="1"/>
        <v>0</v>
      </c>
      <c r="F45" s="101"/>
      <c r="G45" s="168">
        <f t="shared" si="2"/>
        <v>0</v>
      </c>
      <c r="H45" s="101">
        <v>1</v>
      </c>
      <c r="I45" s="178">
        <f t="shared" si="3"/>
        <v>0</v>
      </c>
      <c r="J45" s="101"/>
      <c r="K45" s="92">
        <f t="shared" si="4"/>
        <v>0</v>
      </c>
      <c r="L45"/>
      <c r="M45"/>
    </row>
    <row r="46" spans="1:16" ht="13.5" customHeight="1" thickBot="1">
      <c r="A46" s="10" t="s">
        <v>8</v>
      </c>
      <c r="B46" s="11">
        <f>SUM(B21:B45)</f>
        <v>1000</v>
      </c>
      <c r="C46" s="11">
        <f>SUM(C21:C45)</f>
        <v>995</v>
      </c>
      <c r="D46" s="162">
        <f>E46/B46%</f>
        <v>0.5</v>
      </c>
      <c r="E46" s="28">
        <f>SUM(E21:E45)</f>
        <v>5</v>
      </c>
      <c r="F46" s="162">
        <f>G46/B46%</f>
        <v>0.05</v>
      </c>
      <c r="G46" s="13">
        <f>SUM(G21:G45)</f>
        <v>0.5</v>
      </c>
      <c r="H46" s="176">
        <f xml:space="preserve"> (B46/I46)/0.016</f>
        <v>70.943661971830977</v>
      </c>
      <c r="I46" s="175">
        <f>SUM(I21:I45)</f>
        <v>880.9807425054596</v>
      </c>
      <c r="J46" s="162">
        <f>K46/B46%</f>
        <v>0.05</v>
      </c>
      <c r="K46" s="13">
        <f>SUM(K21:K45)</f>
        <v>0.5</v>
      </c>
      <c r="L46"/>
      <c r="M46"/>
    </row>
    <row r="47" spans="1:16" ht="14.25" thickBot="1">
      <c r="A47" s="14"/>
      <c r="K47"/>
      <c r="L47" s="14"/>
      <c r="N47" s="15"/>
      <c r="O47" s="15"/>
      <c r="P47" s="15"/>
    </row>
    <row r="48" spans="1:16" ht="14.25" thickBot="1">
      <c r="A48" s="20"/>
      <c r="B48" s="21"/>
      <c r="C48" s="20"/>
      <c r="D48" s="20"/>
      <c r="E48" s="20"/>
      <c r="F48" s="29"/>
      <c r="G48" s="30"/>
      <c r="H48" s="179">
        <f>H46*0.016</f>
        <v>1.1350985915492957</v>
      </c>
      <c r="I48" s="180" t="s">
        <v>94</v>
      </c>
      <c r="J48" s="179"/>
      <c r="K48" s="24"/>
      <c r="L48" s="24"/>
    </row>
    <row r="49" spans="1:13" ht="15">
      <c r="A49" s="36" t="s">
        <v>30</v>
      </c>
      <c r="B49" s="36" t="s">
        <v>12</v>
      </c>
      <c r="C49" s="93">
        <f>B46</f>
        <v>1000</v>
      </c>
      <c r="D49" s="36" t="s">
        <v>14</v>
      </c>
      <c r="E49" s="32"/>
      <c r="F49" s="20"/>
      <c r="K49" s="24"/>
      <c r="L49" s="24"/>
      <c r="M49"/>
    </row>
    <row r="50" spans="1:13" ht="15">
      <c r="A50" s="38"/>
      <c r="B50" s="38"/>
      <c r="C50" s="39" t="s">
        <v>15</v>
      </c>
      <c r="E50" s="21"/>
      <c r="F50" s="20"/>
      <c r="G50" s="189" t="s">
        <v>27</v>
      </c>
      <c r="H50" s="189"/>
      <c r="I50" s="31"/>
      <c r="K50" s="24"/>
      <c r="L50" s="24"/>
      <c r="M50"/>
    </row>
    <row r="51" spans="1:13" ht="15">
      <c r="A51" s="89" t="s">
        <v>20</v>
      </c>
      <c r="B51" s="38"/>
      <c r="C51" s="42">
        <f>D46</f>
        <v>0.5</v>
      </c>
      <c r="E51" s="21"/>
      <c r="F51" s="20"/>
      <c r="G51" s="33"/>
      <c r="H51" s="34"/>
      <c r="I51" s="20"/>
      <c r="K51" s="24"/>
      <c r="L51" s="24"/>
      <c r="M51"/>
    </row>
    <row r="52" spans="1:13" ht="15">
      <c r="A52" s="89" t="s">
        <v>13</v>
      </c>
      <c r="B52" s="38"/>
      <c r="C52" s="42">
        <f>F46</f>
        <v>0.05</v>
      </c>
      <c r="E52" s="21"/>
      <c r="F52" s="20"/>
      <c r="G52" s="33"/>
      <c r="H52" s="34"/>
      <c r="I52" s="20"/>
      <c r="K52" s="24"/>
      <c r="L52" s="24"/>
      <c r="M52"/>
    </row>
    <row r="53" spans="1:13" ht="15">
      <c r="A53" s="89" t="s">
        <v>33</v>
      </c>
      <c r="B53" s="38"/>
      <c r="C53" s="42">
        <f>H46</f>
        <v>70.943661971830977</v>
      </c>
      <c r="E53" s="34"/>
      <c r="F53" s="20"/>
      <c r="G53" s="35"/>
      <c r="H53" s="34"/>
      <c r="I53" s="20"/>
      <c r="J53" s="25"/>
      <c r="K53" s="26"/>
      <c r="L53" s="26"/>
      <c r="M53" s="22"/>
    </row>
    <row r="54" spans="1:13" ht="15">
      <c r="A54" s="89" t="str">
        <f>J19</f>
        <v>xxx</v>
      </c>
      <c r="B54" s="38"/>
      <c r="C54" s="42">
        <f>J46</f>
        <v>0.05</v>
      </c>
      <c r="D54" s="42"/>
      <c r="E54" s="20"/>
      <c r="F54" s="20"/>
      <c r="G54" s="20"/>
      <c r="H54" s="20"/>
      <c r="I54" s="20"/>
    </row>
    <row r="55" spans="1:13" ht="15">
      <c r="A55" s="38"/>
      <c r="B55" s="38"/>
      <c r="C55" s="38"/>
    </row>
    <row r="56" spans="1:13" ht="15">
      <c r="A56" s="38"/>
      <c r="B56" s="38"/>
      <c r="C56" s="38"/>
      <c r="D56" s="43"/>
      <c r="E56" s="20"/>
      <c r="F56" s="20"/>
      <c r="G56" s="224"/>
      <c r="H56" s="224"/>
      <c r="I56" s="20"/>
    </row>
    <row r="57" spans="1:13" ht="15">
      <c r="A57" s="38"/>
      <c r="B57" s="38"/>
      <c r="C57" s="182" t="s">
        <v>96</v>
      </c>
      <c r="D57" s="231" t="s">
        <v>97</v>
      </c>
      <c r="E57" s="232"/>
      <c r="F57" s="232"/>
      <c r="G57" s="232"/>
      <c r="H57" s="232"/>
      <c r="I57" s="232"/>
      <c r="J57" s="232"/>
      <c r="K57" s="222"/>
    </row>
    <row r="58" spans="1:13" ht="15">
      <c r="A58" s="38"/>
      <c r="B58" s="38"/>
      <c r="C58" s="38"/>
      <c r="D58" s="43"/>
      <c r="E58" s="20"/>
      <c r="F58" s="20"/>
      <c r="G58" s="224"/>
      <c r="H58" s="224"/>
      <c r="I58" s="20"/>
    </row>
    <row r="59" spans="1:13" ht="15">
      <c r="A59" s="38"/>
      <c r="B59" s="33"/>
      <c r="C59" s="33"/>
      <c r="D59" s="43"/>
      <c r="E59" s="20"/>
      <c r="F59" s="20"/>
      <c r="G59" s="224"/>
      <c r="H59" s="224"/>
      <c r="I59" s="20"/>
    </row>
    <row r="60" spans="1:13" ht="15.75" thickBot="1">
      <c r="A60" s="38"/>
      <c r="B60" s="33"/>
      <c r="C60" s="33"/>
      <c r="D60" s="20"/>
      <c r="E60" s="20"/>
      <c r="F60" s="20"/>
      <c r="G60" s="64"/>
      <c r="H60" s="64"/>
      <c r="I60" s="20"/>
    </row>
    <row r="61" spans="1:13" ht="14.25" thickBot="1">
      <c r="A61" s="59" t="s">
        <v>99</v>
      </c>
      <c r="B61" s="153" t="s">
        <v>100</v>
      </c>
      <c r="C61" s="59" t="s">
        <v>26</v>
      </c>
      <c r="D61" s="20"/>
      <c r="E61" s="20"/>
      <c r="F61" s="20"/>
      <c r="G61" s="224"/>
      <c r="H61" s="224"/>
      <c r="I61" s="20"/>
    </row>
    <row r="62" spans="1:13" ht="15.75">
      <c r="A62" s="20"/>
      <c r="B62" s="54"/>
      <c r="C62" s="54"/>
      <c r="D62" s="54"/>
      <c r="E62" s="55"/>
      <c r="F62" s="55"/>
      <c r="G62" s="54"/>
      <c r="H62" s="20"/>
      <c r="I62" s="20"/>
    </row>
    <row r="63" spans="1:13" ht="15.75">
      <c r="A63" s="62"/>
      <c r="B63" s="62"/>
      <c r="C63" s="62"/>
      <c r="D63" s="54"/>
      <c r="E63" s="55"/>
      <c r="F63" s="55"/>
      <c r="G63" s="54"/>
      <c r="H63" s="20"/>
      <c r="I63" s="20"/>
    </row>
    <row r="64" spans="1:13" ht="15.75">
      <c r="A64" s="23"/>
      <c r="B64" s="54"/>
      <c r="C64" s="54"/>
      <c r="D64" s="54"/>
      <c r="E64" s="54"/>
      <c r="F64" s="56"/>
      <c r="G64" s="54"/>
    </row>
    <row r="65" spans="1:7">
      <c r="A65" s="23"/>
      <c r="B65" s="57"/>
      <c r="C65" s="20"/>
      <c r="D65" s="57"/>
      <c r="E65" s="57"/>
      <c r="F65" s="57"/>
      <c r="G65" s="57"/>
    </row>
    <row r="66" spans="1:7" ht="15">
      <c r="A66" s="23"/>
      <c r="B66" s="57"/>
      <c r="C66" s="57"/>
      <c r="D66" s="57"/>
      <c r="E66" s="57"/>
      <c r="F66" s="60"/>
      <c r="G66" s="61"/>
    </row>
    <row r="67" spans="1:7">
      <c r="A67" s="23"/>
      <c r="B67" s="57"/>
      <c r="C67" s="57"/>
      <c r="D67" s="57"/>
      <c r="E67" s="57"/>
      <c r="F67" s="58"/>
      <c r="G67" s="57"/>
    </row>
    <row r="68" spans="1:7">
      <c r="B68" s="57"/>
      <c r="C68" s="57"/>
      <c r="D68" s="57"/>
      <c r="E68" s="57"/>
      <c r="F68" s="58"/>
      <c r="G68" s="57"/>
    </row>
    <row r="69" spans="1:7">
      <c r="B69" s="57"/>
      <c r="C69" s="57"/>
      <c r="D69" s="57"/>
      <c r="E69" s="57"/>
      <c r="F69" s="58"/>
      <c r="G69" s="57"/>
    </row>
    <row r="70" spans="1:7">
      <c r="B70" s="62"/>
      <c r="C70" s="62"/>
      <c r="D70" s="54"/>
      <c r="E70" s="54"/>
      <c r="F70" s="54"/>
      <c r="G70" s="54"/>
    </row>
  </sheetData>
  <sheetProtection password="C735" sheet="1"/>
  <mergeCells count="11">
    <mergeCell ref="G61:H61"/>
    <mergeCell ref="G50:H50"/>
    <mergeCell ref="G56:H56"/>
    <mergeCell ref="D57:K57"/>
    <mergeCell ref="A17:H17"/>
    <mergeCell ref="A18:H18"/>
    <mergeCell ref="G58:H58"/>
    <mergeCell ref="G59:H59"/>
    <mergeCell ref="F19:G19"/>
    <mergeCell ref="J19:K19"/>
    <mergeCell ref="A1:K8"/>
  </mergeCells>
  <printOptions horizontalCentered="1"/>
  <pageMargins left="0.19685039370078741" right="0.15748031496062992" top="0.19685039370078741" bottom="0.15748031496062992" header="0.31496062992125984" footer="0"/>
  <pageSetup paperSize="9" scale="65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F3572-4818-4F57-A826-DB8F33D82492}">
  <dimension ref="A1:R72"/>
  <sheetViews>
    <sheetView zoomScaleNormal="100" workbookViewId="0">
      <selection activeCell="H13" sqref="H13"/>
    </sheetView>
  </sheetViews>
  <sheetFormatPr defaultColWidth="10.5703125" defaultRowHeight="13.5"/>
  <cols>
    <col min="1" max="1" width="23.85546875" customWidth="1"/>
    <col min="2" max="2" width="14.5703125" customWidth="1"/>
    <col min="3" max="3" width="10.7109375" customWidth="1"/>
    <col min="4" max="4" width="6.5703125" customWidth="1"/>
    <col min="5" max="5" width="11.42578125" bestFit="1" customWidth="1"/>
    <col min="6" max="6" width="6.5703125" customWidth="1"/>
    <col min="7" max="7" width="13.140625" customWidth="1"/>
    <col min="8" max="8" width="6.5703125" customWidth="1"/>
    <col min="9" max="9" width="13.85546875" customWidth="1"/>
    <col min="10" max="10" width="6.5703125" customWidth="1"/>
    <col min="11" max="11" width="10.5703125" customWidth="1"/>
    <col min="12" max="12" width="5.85546875" customWidth="1"/>
    <col min="13" max="13" width="10.5703125" customWidth="1"/>
    <col min="14" max="14" width="5.28515625" style="15" customWidth="1"/>
    <col min="15" max="15" width="12.28515625" style="15" customWidth="1"/>
    <col min="16" max="16" width="5.5703125" customWidth="1"/>
  </cols>
  <sheetData>
    <row r="1" spans="1:18" ht="14.25" thickBot="1">
      <c r="P1" s="15"/>
      <c r="Q1" s="15"/>
      <c r="R1" s="15"/>
    </row>
    <row r="2" spans="1:18" ht="13.5" customHeight="1">
      <c r="A2" s="204" t="s">
        <v>24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6"/>
      <c r="R2" s="15"/>
    </row>
    <row r="3" spans="1:18" ht="14.25" customHeight="1">
      <c r="A3" s="207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9"/>
      <c r="R3" s="15"/>
    </row>
    <row r="4" spans="1:18" ht="13.5" customHeight="1">
      <c r="A4" s="207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9"/>
      <c r="R4" s="15"/>
    </row>
    <row r="5" spans="1:18" ht="13.5" customHeight="1">
      <c r="A5" s="207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9"/>
      <c r="R5" s="15"/>
    </row>
    <row r="6" spans="1:18" ht="13.5" customHeight="1">
      <c r="A6" s="207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9"/>
      <c r="R6" s="15"/>
    </row>
    <row r="7" spans="1:18" ht="13.5" customHeight="1">
      <c r="A7" s="207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9"/>
      <c r="R7" s="15"/>
    </row>
    <row r="8" spans="1:18" ht="13.5" customHeight="1">
      <c r="A8" s="207"/>
      <c r="B8" s="208"/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9"/>
      <c r="R8" s="15"/>
    </row>
    <row r="9" spans="1:18" ht="14.25" customHeight="1" thickBot="1">
      <c r="A9" s="210"/>
      <c r="B9" s="211"/>
      <c r="C9" s="211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2"/>
      <c r="R9" s="15"/>
    </row>
    <row r="10" spans="1:18">
      <c r="P10" s="15"/>
      <c r="Q10" s="15"/>
      <c r="R10" s="15"/>
    </row>
    <row r="11" spans="1:18">
      <c r="A11" s="70" t="s">
        <v>73</v>
      </c>
      <c r="B11" s="145" t="str">
        <f>Summary!D8</f>
        <v>EGEGOZETİM</v>
      </c>
      <c r="D11" s="71"/>
      <c r="E11" s="72"/>
      <c r="F11" s="72"/>
      <c r="G11" s="73"/>
      <c r="H11" s="72"/>
      <c r="L11" s="15"/>
      <c r="M11" s="15"/>
    </row>
    <row r="12" spans="1:18">
      <c r="A12" s="70" t="s">
        <v>74</v>
      </c>
      <c r="B12" s="145">
        <f>Summary!D9</f>
        <v>123456</v>
      </c>
      <c r="D12" s="71"/>
      <c r="E12" s="72"/>
      <c r="F12" s="72"/>
      <c r="G12" s="73"/>
      <c r="H12" s="72"/>
      <c r="L12" s="15"/>
      <c r="M12" s="15"/>
    </row>
    <row r="13" spans="1:18">
      <c r="A13" s="70" t="s">
        <v>75</v>
      </c>
      <c r="B13" s="145" t="str">
        <f>Summary!D10</f>
        <v>TC</v>
      </c>
      <c r="D13" s="71"/>
      <c r="E13" s="72"/>
      <c r="F13" s="72"/>
      <c r="G13" s="73"/>
      <c r="H13" s="72"/>
      <c r="L13" s="15"/>
      <c r="M13" s="15"/>
    </row>
    <row r="14" spans="1:18">
      <c r="A14" s="70" t="s">
        <v>76</v>
      </c>
      <c r="B14" s="145" t="str">
        <f>Summary!D11</f>
        <v>IZMIR</v>
      </c>
      <c r="D14" s="71"/>
      <c r="E14" s="72"/>
      <c r="F14" s="72"/>
      <c r="G14" s="73"/>
      <c r="H14" s="72"/>
      <c r="L14" s="15"/>
      <c r="M14" s="15"/>
    </row>
    <row r="15" spans="1:18" s="1" customFormat="1">
      <c r="A15" s="70" t="s">
        <v>77</v>
      </c>
      <c r="B15" s="173">
        <f>Summary!D12</f>
        <v>43435</v>
      </c>
      <c r="D15" s="71"/>
      <c r="E15" s="72"/>
      <c r="F15" s="72"/>
      <c r="G15" s="73"/>
      <c r="H15" s="72"/>
    </row>
    <row r="16" spans="1:18" s="1" customFormat="1">
      <c r="A16" s="70" t="s">
        <v>78</v>
      </c>
      <c r="B16" s="145" t="str">
        <f>Summary!D13</f>
        <v>EGE-001/18</v>
      </c>
      <c r="D16" s="71"/>
      <c r="E16" s="72"/>
      <c r="F16" s="72"/>
      <c r="G16" s="73"/>
      <c r="H16" s="72"/>
      <c r="L16" s="63"/>
    </row>
    <row r="17" spans="1:17" s="1" customFormat="1" ht="16.350000000000001" customHeight="1">
      <c r="A17" s="94" t="s">
        <v>79</v>
      </c>
      <c r="B17" s="146">
        <f>Summary!D14</f>
        <v>45000</v>
      </c>
      <c r="C17" s="105" t="s">
        <v>46</v>
      </c>
      <c r="D17" s="96" t="s">
        <v>34</v>
      </c>
      <c r="K17" s="67"/>
    </row>
    <row r="18" spans="1:17" s="1" customFormat="1" ht="18">
      <c r="A18" s="213" t="s">
        <v>32</v>
      </c>
      <c r="B18" s="213"/>
      <c r="C18" s="213"/>
      <c r="D18" s="213"/>
      <c r="E18" s="213"/>
      <c r="F18" s="213"/>
      <c r="G18" s="213"/>
      <c r="H18" s="213"/>
      <c r="I18" s="213"/>
      <c r="J18" s="213"/>
      <c r="K18" s="213"/>
      <c r="L18" s="213"/>
      <c r="M18" s="213"/>
    </row>
    <row r="19" spans="1:17" s="1" customFormat="1" ht="16.5" thickBot="1">
      <c r="A19" s="236" t="s">
        <v>3</v>
      </c>
      <c r="B19" s="236"/>
      <c r="C19" s="236"/>
      <c r="D19" s="236"/>
      <c r="E19" s="236"/>
      <c r="F19" s="236"/>
      <c r="G19" s="236"/>
      <c r="H19" s="236"/>
      <c r="I19" s="236"/>
      <c r="J19" s="236"/>
      <c r="K19" s="236"/>
      <c r="L19" s="236"/>
      <c r="M19" s="236"/>
      <c r="N19" s="15"/>
    </row>
    <row r="20" spans="1:17" ht="13.5" customHeight="1">
      <c r="A20" s="2" t="s">
        <v>0</v>
      </c>
      <c r="B20" s="4" t="s">
        <v>29</v>
      </c>
      <c r="C20" s="4" t="s">
        <v>5</v>
      </c>
      <c r="D20" s="217" t="s">
        <v>51</v>
      </c>
      <c r="E20" s="218"/>
      <c r="F20" s="217" t="s">
        <v>48</v>
      </c>
      <c r="G20" s="218"/>
      <c r="H20" s="217" t="s">
        <v>49</v>
      </c>
      <c r="I20" s="226"/>
      <c r="J20" s="217" t="s">
        <v>6</v>
      </c>
      <c r="K20" s="218"/>
      <c r="L20" s="5" t="s">
        <v>4</v>
      </c>
      <c r="M20" s="6"/>
      <c r="N20" s="217" t="s">
        <v>11</v>
      </c>
      <c r="O20" s="218"/>
      <c r="P20" s="215" t="s">
        <v>89</v>
      </c>
      <c r="Q20" s="233"/>
    </row>
    <row r="21" spans="1:17" ht="13.5" customHeight="1" thickBot="1">
      <c r="A21" s="3" t="s">
        <v>28</v>
      </c>
      <c r="B21" s="7" t="s">
        <v>1</v>
      </c>
      <c r="C21" s="7" t="s">
        <v>1</v>
      </c>
      <c r="D21" s="8" t="s">
        <v>2</v>
      </c>
      <c r="E21" s="9" t="s">
        <v>7</v>
      </c>
      <c r="F21" s="8" t="s">
        <v>2</v>
      </c>
      <c r="G21" s="9" t="s">
        <v>7</v>
      </c>
      <c r="H21" s="8" t="s">
        <v>2</v>
      </c>
      <c r="I21" s="9" t="s">
        <v>7</v>
      </c>
      <c r="J21" s="8" t="s">
        <v>2</v>
      </c>
      <c r="K21" s="9" t="s">
        <v>7</v>
      </c>
      <c r="L21" s="8" t="s">
        <v>2</v>
      </c>
      <c r="M21" s="9" t="s">
        <v>7</v>
      </c>
      <c r="N21" s="8" t="s">
        <v>2</v>
      </c>
      <c r="O21" s="9" t="s">
        <v>7</v>
      </c>
      <c r="P21" s="8" t="s">
        <v>2</v>
      </c>
      <c r="Q21" s="9" t="s">
        <v>7</v>
      </c>
    </row>
    <row r="22" spans="1:17" ht="13.5" customHeight="1">
      <c r="A22" s="74"/>
      <c r="B22" s="75">
        <v>500</v>
      </c>
      <c r="C22" s="86">
        <f t="shared" ref="C22:C46" si="0">B22-M22</f>
        <v>485</v>
      </c>
      <c r="D22" s="77">
        <v>95</v>
      </c>
      <c r="E22" s="86">
        <f t="shared" ref="E22:E46" si="1">B22*D22%</f>
        <v>475</v>
      </c>
      <c r="F22" s="77">
        <v>4</v>
      </c>
      <c r="G22" s="86">
        <f t="shared" ref="G22:G46" si="2">(B22*F22)/100</f>
        <v>20</v>
      </c>
      <c r="H22" s="77">
        <v>1</v>
      </c>
      <c r="I22" s="86">
        <f>B22*H22%</f>
        <v>5</v>
      </c>
      <c r="J22" s="77">
        <v>2</v>
      </c>
      <c r="K22" s="86">
        <f t="shared" ref="K22:K46" si="3">J22*B22%</f>
        <v>10</v>
      </c>
      <c r="L22" s="76">
        <v>3</v>
      </c>
      <c r="M22" s="86">
        <f t="shared" ref="M22:M46" si="4">B22*L22%</f>
        <v>15</v>
      </c>
      <c r="N22" s="77">
        <v>1</v>
      </c>
      <c r="O22" s="90">
        <f t="shared" ref="O22:O46" si="5">N22*B22%</f>
        <v>5</v>
      </c>
      <c r="P22" s="77">
        <v>1</v>
      </c>
      <c r="Q22" s="90">
        <f>P22*B22%</f>
        <v>5</v>
      </c>
    </row>
    <row r="23" spans="1:17" ht="13.5" customHeight="1">
      <c r="A23" s="78"/>
      <c r="B23" s="79"/>
      <c r="C23" s="86">
        <f t="shared" si="0"/>
        <v>0</v>
      </c>
      <c r="D23" s="80"/>
      <c r="E23" s="86">
        <f t="shared" si="1"/>
        <v>0</v>
      </c>
      <c r="F23" s="80"/>
      <c r="G23" s="86">
        <f t="shared" si="2"/>
        <v>0</v>
      </c>
      <c r="H23" s="80"/>
      <c r="I23" s="86">
        <f>B23*H23%</f>
        <v>0</v>
      </c>
      <c r="J23" s="80"/>
      <c r="K23" s="86">
        <f t="shared" si="3"/>
        <v>0</v>
      </c>
      <c r="L23" s="80"/>
      <c r="M23" s="86">
        <f t="shared" si="4"/>
        <v>0</v>
      </c>
      <c r="N23" s="80"/>
      <c r="O23" s="91">
        <f t="shared" si="5"/>
        <v>0</v>
      </c>
      <c r="P23" s="80"/>
      <c r="Q23" s="91">
        <f t="shared" ref="Q23:Q46" si="6">P23*D23%</f>
        <v>0</v>
      </c>
    </row>
    <row r="24" spans="1:17" ht="13.5" customHeight="1">
      <c r="A24" s="78"/>
      <c r="B24" s="79"/>
      <c r="C24" s="86">
        <f t="shared" si="0"/>
        <v>0</v>
      </c>
      <c r="D24" s="80"/>
      <c r="E24" s="86">
        <f t="shared" si="1"/>
        <v>0</v>
      </c>
      <c r="F24" s="80"/>
      <c r="G24" s="86">
        <f t="shared" si="2"/>
        <v>0</v>
      </c>
      <c r="H24" s="80"/>
      <c r="I24" s="86">
        <f t="shared" ref="I24:I46" si="7">H24*B24%</f>
        <v>0</v>
      </c>
      <c r="J24" s="80"/>
      <c r="K24" s="86">
        <f t="shared" si="3"/>
        <v>0</v>
      </c>
      <c r="L24" s="80"/>
      <c r="M24" s="86">
        <f t="shared" si="4"/>
        <v>0</v>
      </c>
      <c r="N24" s="80"/>
      <c r="O24" s="91">
        <f t="shared" si="5"/>
        <v>0</v>
      </c>
      <c r="P24" s="80"/>
      <c r="Q24" s="91">
        <f t="shared" si="6"/>
        <v>0</v>
      </c>
    </row>
    <row r="25" spans="1:17" ht="13.5" customHeight="1">
      <c r="A25" s="78"/>
      <c r="B25" s="79"/>
      <c r="C25" s="86">
        <f t="shared" si="0"/>
        <v>0</v>
      </c>
      <c r="D25" s="80"/>
      <c r="E25" s="86">
        <f t="shared" si="1"/>
        <v>0</v>
      </c>
      <c r="F25" s="80"/>
      <c r="G25" s="86">
        <f t="shared" si="2"/>
        <v>0</v>
      </c>
      <c r="H25" s="80"/>
      <c r="I25" s="86">
        <f t="shared" si="7"/>
        <v>0</v>
      </c>
      <c r="J25" s="80"/>
      <c r="K25" s="86">
        <f t="shared" si="3"/>
        <v>0</v>
      </c>
      <c r="L25" s="80"/>
      <c r="M25" s="86">
        <f t="shared" si="4"/>
        <v>0</v>
      </c>
      <c r="N25" s="80"/>
      <c r="O25" s="91">
        <f t="shared" si="5"/>
        <v>0</v>
      </c>
      <c r="P25" s="80"/>
      <c r="Q25" s="91">
        <f t="shared" si="6"/>
        <v>0</v>
      </c>
    </row>
    <row r="26" spans="1:17" ht="13.5" customHeight="1">
      <c r="A26" s="78"/>
      <c r="B26" s="79"/>
      <c r="C26" s="86">
        <f t="shared" si="0"/>
        <v>0</v>
      </c>
      <c r="D26" s="80"/>
      <c r="E26" s="86">
        <f t="shared" si="1"/>
        <v>0</v>
      </c>
      <c r="F26" s="80"/>
      <c r="G26" s="86">
        <f t="shared" si="2"/>
        <v>0</v>
      </c>
      <c r="H26" s="80"/>
      <c r="I26" s="86">
        <f t="shared" si="7"/>
        <v>0</v>
      </c>
      <c r="J26" s="80"/>
      <c r="K26" s="86">
        <f t="shared" si="3"/>
        <v>0</v>
      </c>
      <c r="L26" s="80"/>
      <c r="M26" s="86">
        <f t="shared" si="4"/>
        <v>0</v>
      </c>
      <c r="N26" s="80"/>
      <c r="O26" s="91">
        <f t="shared" si="5"/>
        <v>0</v>
      </c>
      <c r="P26" s="80"/>
      <c r="Q26" s="91">
        <f t="shared" si="6"/>
        <v>0</v>
      </c>
    </row>
    <row r="27" spans="1:17" ht="13.5" customHeight="1">
      <c r="A27" s="78"/>
      <c r="B27" s="79"/>
      <c r="C27" s="86">
        <f t="shared" si="0"/>
        <v>0</v>
      </c>
      <c r="D27" s="80"/>
      <c r="E27" s="86">
        <f t="shared" si="1"/>
        <v>0</v>
      </c>
      <c r="F27" s="80"/>
      <c r="G27" s="86">
        <f t="shared" si="2"/>
        <v>0</v>
      </c>
      <c r="H27" s="80"/>
      <c r="I27" s="86">
        <f t="shared" si="7"/>
        <v>0</v>
      </c>
      <c r="J27" s="80"/>
      <c r="K27" s="86">
        <f t="shared" si="3"/>
        <v>0</v>
      </c>
      <c r="L27" s="80"/>
      <c r="M27" s="86">
        <f t="shared" si="4"/>
        <v>0</v>
      </c>
      <c r="N27" s="80"/>
      <c r="O27" s="91">
        <f t="shared" si="5"/>
        <v>0</v>
      </c>
      <c r="P27" s="80"/>
      <c r="Q27" s="91">
        <f t="shared" si="6"/>
        <v>0</v>
      </c>
    </row>
    <row r="28" spans="1:17" ht="13.5" customHeight="1">
      <c r="A28" s="78"/>
      <c r="B28" s="79"/>
      <c r="C28" s="86">
        <f t="shared" si="0"/>
        <v>0</v>
      </c>
      <c r="D28" s="80"/>
      <c r="E28" s="86">
        <f t="shared" si="1"/>
        <v>0</v>
      </c>
      <c r="F28" s="80"/>
      <c r="G28" s="86">
        <f t="shared" si="2"/>
        <v>0</v>
      </c>
      <c r="H28" s="80"/>
      <c r="I28" s="86">
        <f t="shared" si="7"/>
        <v>0</v>
      </c>
      <c r="J28" s="80"/>
      <c r="K28" s="86">
        <f t="shared" si="3"/>
        <v>0</v>
      </c>
      <c r="L28" s="80"/>
      <c r="M28" s="86">
        <f t="shared" si="4"/>
        <v>0</v>
      </c>
      <c r="N28" s="80"/>
      <c r="O28" s="91">
        <f t="shared" si="5"/>
        <v>0</v>
      </c>
      <c r="P28" s="80"/>
      <c r="Q28" s="91">
        <f t="shared" si="6"/>
        <v>0</v>
      </c>
    </row>
    <row r="29" spans="1:17" ht="13.5" customHeight="1">
      <c r="A29" s="78"/>
      <c r="B29" s="79"/>
      <c r="C29" s="86">
        <f t="shared" si="0"/>
        <v>0</v>
      </c>
      <c r="D29" s="80"/>
      <c r="E29" s="86">
        <f t="shared" si="1"/>
        <v>0</v>
      </c>
      <c r="F29" s="80"/>
      <c r="G29" s="86">
        <f t="shared" si="2"/>
        <v>0</v>
      </c>
      <c r="H29" s="80"/>
      <c r="I29" s="86">
        <f t="shared" si="7"/>
        <v>0</v>
      </c>
      <c r="J29" s="80"/>
      <c r="K29" s="86">
        <f t="shared" si="3"/>
        <v>0</v>
      </c>
      <c r="L29" s="80"/>
      <c r="M29" s="86">
        <f t="shared" si="4"/>
        <v>0</v>
      </c>
      <c r="N29" s="80"/>
      <c r="O29" s="91">
        <f t="shared" si="5"/>
        <v>0</v>
      </c>
      <c r="P29" s="80"/>
      <c r="Q29" s="91">
        <f t="shared" si="6"/>
        <v>0</v>
      </c>
    </row>
    <row r="30" spans="1:17" ht="13.5" customHeight="1">
      <c r="A30" s="78"/>
      <c r="B30" s="79"/>
      <c r="C30" s="86">
        <f t="shared" si="0"/>
        <v>0</v>
      </c>
      <c r="D30" s="80"/>
      <c r="E30" s="86">
        <f t="shared" si="1"/>
        <v>0</v>
      </c>
      <c r="F30" s="80"/>
      <c r="G30" s="86">
        <f t="shared" si="2"/>
        <v>0</v>
      </c>
      <c r="H30" s="80"/>
      <c r="I30" s="86">
        <f t="shared" si="7"/>
        <v>0</v>
      </c>
      <c r="J30" s="80"/>
      <c r="K30" s="86">
        <f t="shared" si="3"/>
        <v>0</v>
      </c>
      <c r="L30" s="80"/>
      <c r="M30" s="86">
        <f t="shared" si="4"/>
        <v>0</v>
      </c>
      <c r="N30" s="80"/>
      <c r="O30" s="91">
        <f t="shared" si="5"/>
        <v>0</v>
      </c>
      <c r="P30" s="80"/>
      <c r="Q30" s="91">
        <f t="shared" si="6"/>
        <v>0</v>
      </c>
    </row>
    <row r="31" spans="1:17" ht="13.5" customHeight="1">
      <c r="A31" s="78"/>
      <c r="B31" s="79"/>
      <c r="C31" s="86">
        <f t="shared" si="0"/>
        <v>0</v>
      </c>
      <c r="D31" s="80"/>
      <c r="E31" s="86">
        <f t="shared" si="1"/>
        <v>0</v>
      </c>
      <c r="F31" s="80"/>
      <c r="G31" s="86">
        <f t="shared" si="2"/>
        <v>0</v>
      </c>
      <c r="H31" s="80"/>
      <c r="I31" s="86">
        <f t="shared" si="7"/>
        <v>0</v>
      </c>
      <c r="J31" s="80"/>
      <c r="K31" s="86">
        <f t="shared" si="3"/>
        <v>0</v>
      </c>
      <c r="L31" s="80"/>
      <c r="M31" s="86">
        <f t="shared" si="4"/>
        <v>0</v>
      </c>
      <c r="N31" s="80"/>
      <c r="O31" s="91">
        <f t="shared" si="5"/>
        <v>0</v>
      </c>
      <c r="P31" s="80"/>
      <c r="Q31" s="91">
        <f t="shared" si="6"/>
        <v>0</v>
      </c>
    </row>
    <row r="32" spans="1:17" ht="13.5" customHeight="1">
      <c r="A32" s="78"/>
      <c r="B32" s="79"/>
      <c r="C32" s="86">
        <f t="shared" si="0"/>
        <v>0</v>
      </c>
      <c r="D32" s="80"/>
      <c r="E32" s="86">
        <f t="shared" si="1"/>
        <v>0</v>
      </c>
      <c r="F32" s="80"/>
      <c r="G32" s="86">
        <f t="shared" si="2"/>
        <v>0</v>
      </c>
      <c r="H32" s="80"/>
      <c r="I32" s="86">
        <f t="shared" si="7"/>
        <v>0</v>
      </c>
      <c r="J32" s="80"/>
      <c r="K32" s="86">
        <f t="shared" si="3"/>
        <v>0</v>
      </c>
      <c r="L32" s="80"/>
      <c r="M32" s="86">
        <f t="shared" si="4"/>
        <v>0</v>
      </c>
      <c r="N32" s="80"/>
      <c r="O32" s="91">
        <f t="shared" si="5"/>
        <v>0</v>
      </c>
      <c r="P32" s="80"/>
      <c r="Q32" s="91">
        <f t="shared" si="6"/>
        <v>0</v>
      </c>
    </row>
    <row r="33" spans="1:18" ht="13.5" customHeight="1">
      <c r="A33" s="78"/>
      <c r="B33" s="79"/>
      <c r="C33" s="86">
        <f t="shared" si="0"/>
        <v>0</v>
      </c>
      <c r="D33" s="80"/>
      <c r="E33" s="86">
        <f t="shared" si="1"/>
        <v>0</v>
      </c>
      <c r="F33" s="80"/>
      <c r="G33" s="86">
        <f t="shared" si="2"/>
        <v>0</v>
      </c>
      <c r="H33" s="80"/>
      <c r="I33" s="86">
        <f t="shared" si="7"/>
        <v>0</v>
      </c>
      <c r="J33" s="80"/>
      <c r="K33" s="86">
        <f t="shared" si="3"/>
        <v>0</v>
      </c>
      <c r="L33" s="80"/>
      <c r="M33" s="86">
        <f t="shared" si="4"/>
        <v>0</v>
      </c>
      <c r="N33" s="80"/>
      <c r="O33" s="91">
        <f t="shared" si="5"/>
        <v>0</v>
      </c>
      <c r="P33" s="80"/>
      <c r="Q33" s="91">
        <f t="shared" si="6"/>
        <v>0</v>
      </c>
    </row>
    <row r="34" spans="1:18" ht="13.5" customHeight="1">
      <c r="A34" s="78"/>
      <c r="B34" s="79"/>
      <c r="C34" s="86">
        <f t="shared" si="0"/>
        <v>0</v>
      </c>
      <c r="D34" s="80"/>
      <c r="E34" s="86">
        <f t="shared" si="1"/>
        <v>0</v>
      </c>
      <c r="F34" s="80"/>
      <c r="G34" s="86">
        <f t="shared" si="2"/>
        <v>0</v>
      </c>
      <c r="H34" s="80"/>
      <c r="I34" s="86">
        <f t="shared" si="7"/>
        <v>0</v>
      </c>
      <c r="J34" s="80"/>
      <c r="K34" s="86">
        <f t="shared" si="3"/>
        <v>0</v>
      </c>
      <c r="L34" s="80"/>
      <c r="M34" s="86">
        <f t="shared" si="4"/>
        <v>0</v>
      </c>
      <c r="N34" s="80"/>
      <c r="O34" s="91">
        <f t="shared" si="5"/>
        <v>0</v>
      </c>
      <c r="P34" s="80"/>
      <c r="Q34" s="91">
        <f t="shared" si="6"/>
        <v>0</v>
      </c>
    </row>
    <row r="35" spans="1:18" ht="13.5" customHeight="1">
      <c r="A35" s="78"/>
      <c r="B35" s="79"/>
      <c r="C35" s="86">
        <f t="shared" si="0"/>
        <v>0</v>
      </c>
      <c r="D35" s="80"/>
      <c r="E35" s="86">
        <f t="shared" si="1"/>
        <v>0</v>
      </c>
      <c r="F35" s="80"/>
      <c r="G35" s="86">
        <f t="shared" si="2"/>
        <v>0</v>
      </c>
      <c r="H35" s="80"/>
      <c r="I35" s="86">
        <f t="shared" si="7"/>
        <v>0</v>
      </c>
      <c r="J35" s="80"/>
      <c r="K35" s="86">
        <f t="shared" si="3"/>
        <v>0</v>
      </c>
      <c r="L35" s="80"/>
      <c r="M35" s="86">
        <f t="shared" si="4"/>
        <v>0</v>
      </c>
      <c r="N35" s="80"/>
      <c r="O35" s="91">
        <f t="shared" si="5"/>
        <v>0</v>
      </c>
      <c r="P35" s="80"/>
      <c r="Q35" s="91">
        <f t="shared" si="6"/>
        <v>0</v>
      </c>
    </row>
    <row r="36" spans="1:18" ht="13.5" customHeight="1">
      <c r="A36" s="78"/>
      <c r="B36" s="79"/>
      <c r="C36" s="86">
        <f t="shared" si="0"/>
        <v>0</v>
      </c>
      <c r="D36" s="80"/>
      <c r="E36" s="86">
        <f t="shared" si="1"/>
        <v>0</v>
      </c>
      <c r="F36" s="80"/>
      <c r="G36" s="86">
        <f t="shared" si="2"/>
        <v>0</v>
      </c>
      <c r="H36" s="80"/>
      <c r="I36" s="86">
        <f t="shared" si="7"/>
        <v>0</v>
      </c>
      <c r="J36" s="80"/>
      <c r="K36" s="86">
        <f t="shared" si="3"/>
        <v>0</v>
      </c>
      <c r="L36" s="80"/>
      <c r="M36" s="86">
        <f t="shared" si="4"/>
        <v>0</v>
      </c>
      <c r="N36" s="80"/>
      <c r="O36" s="91">
        <f t="shared" si="5"/>
        <v>0</v>
      </c>
      <c r="P36" s="80"/>
      <c r="Q36" s="91">
        <f t="shared" si="6"/>
        <v>0</v>
      </c>
    </row>
    <row r="37" spans="1:18" ht="13.5" customHeight="1">
      <c r="A37" s="82"/>
      <c r="B37" s="79"/>
      <c r="C37" s="86">
        <f t="shared" si="0"/>
        <v>0</v>
      </c>
      <c r="D37" s="80"/>
      <c r="E37" s="86">
        <f t="shared" si="1"/>
        <v>0</v>
      </c>
      <c r="F37" s="80"/>
      <c r="G37" s="86">
        <f t="shared" si="2"/>
        <v>0</v>
      </c>
      <c r="H37" s="80"/>
      <c r="I37" s="86">
        <f t="shared" si="7"/>
        <v>0</v>
      </c>
      <c r="J37" s="80"/>
      <c r="K37" s="86">
        <f t="shared" si="3"/>
        <v>0</v>
      </c>
      <c r="L37" s="80"/>
      <c r="M37" s="86">
        <f t="shared" si="4"/>
        <v>0</v>
      </c>
      <c r="N37" s="80"/>
      <c r="O37" s="91">
        <f t="shared" si="5"/>
        <v>0</v>
      </c>
      <c r="P37" s="80"/>
      <c r="Q37" s="91">
        <f t="shared" si="6"/>
        <v>0</v>
      </c>
    </row>
    <row r="38" spans="1:18" ht="13.5" customHeight="1">
      <c r="A38" s="82"/>
      <c r="B38" s="79"/>
      <c r="C38" s="86">
        <f t="shared" si="0"/>
        <v>0</v>
      </c>
      <c r="D38" s="80"/>
      <c r="E38" s="86">
        <f t="shared" si="1"/>
        <v>0</v>
      </c>
      <c r="F38" s="80"/>
      <c r="G38" s="86">
        <f t="shared" si="2"/>
        <v>0</v>
      </c>
      <c r="H38" s="80"/>
      <c r="I38" s="86">
        <f t="shared" si="7"/>
        <v>0</v>
      </c>
      <c r="J38" s="80"/>
      <c r="K38" s="86">
        <f t="shared" si="3"/>
        <v>0</v>
      </c>
      <c r="L38" s="80"/>
      <c r="M38" s="86">
        <f t="shared" si="4"/>
        <v>0</v>
      </c>
      <c r="N38" s="80"/>
      <c r="O38" s="91">
        <f t="shared" si="5"/>
        <v>0</v>
      </c>
      <c r="P38" s="80"/>
      <c r="Q38" s="91">
        <f t="shared" si="6"/>
        <v>0</v>
      </c>
    </row>
    <row r="39" spans="1:18" ht="13.5" customHeight="1">
      <c r="A39" s="82"/>
      <c r="B39" s="79"/>
      <c r="C39" s="86">
        <f t="shared" si="0"/>
        <v>0</v>
      </c>
      <c r="D39" s="80"/>
      <c r="E39" s="86">
        <f t="shared" si="1"/>
        <v>0</v>
      </c>
      <c r="F39" s="80"/>
      <c r="G39" s="86">
        <f t="shared" si="2"/>
        <v>0</v>
      </c>
      <c r="H39" s="80"/>
      <c r="I39" s="86">
        <f t="shared" si="7"/>
        <v>0</v>
      </c>
      <c r="J39" s="80"/>
      <c r="K39" s="86">
        <f t="shared" si="3"/>
        <v>0</v>
      </c>
      <c r="L39" s="80"/>
      <c r="M39" s="86">
        <f t="shared" si="4"/>
        <v>0</v>
      </c>
      <c r="N39" s="80"/>
      <c r="O39" s="91">
        <f t="shared" si="5"/>
        <v>0</v>
      </c>
      <c r="P39" s="80"/>
      <c r="Q39" s="91">
        <f t="shared" si="6"/>
        <v>0</v>
      </c>
    </row>
    <row r="40" spans="1:18" ht="13.5" customHeight="1">
      <c r="A40" s="82"/>
      <c r="B40" s="79"/>
      <c r="C40" s="86">
        <f t="shared" si="0"/>
        <v>0</v>
      </c>
      <c r="D40" s="80"/>
      <c r="E40" s="86">
        <f t="shared" si="1"/>
        <v>0</v>
      </c>
      <c r="F40" s="80"/>
      <c r="G40" s="86">
        <f t="shared" si="2"/>
        <v>0</v>
      </c>
      <c r="H40" s="80"/>
      <c r="I40" s="86">
        <f t="shared" si="7"/>
        <v>0</v>
      </c>
      <c r="J40" s="80"/>
      <c r="K40" s="86">
        <f t="shared" si="3"/>
        <v>0</v>
      </c>
      <c r="L40" s="80"/>
      <c r="M40" s="86">
        <f t="shared" si="4"/>
        <v>0</v>
      </c>
      <c r="N40" s="80"/>
      <c r="O40" s="91">
        <f t="shared" si="5"/>
        <v>0</v>
      </c>
      <c r="P40" s="80"/>
      <c r="Q40" s="91">
        <f t="shared" si="6"/>
        <v>0</v>
      </c>
    </row>
    <row r="41" spans="1:18" ht="13.5" customHeight="1">
      <c r="A41" s="82"/>
      <c r="B41" s="79"/>
      <c r="C41" s="86">
        <f t="shared" si="0"/>
        <v>0</v>
      </c>
      <c r="D41" s="80"/>
      <c r="E41" s="86">
        <f t="shared" si="1"/>
        <v>0</v>
      </c>
      <c r="F41" s="80"/>
      <c r="G41" s="86">
        <f t="shared" si="2"/>
        <v>0</v>
      </c>
      <c r="H41" s="80"/>
      <c r="I41" s="86">
        <f t="shared" si="7"/>
        <v>0</v>
      </c>
      <c r="J41" s="80"/>
      <c r="K41" s="86">
        <f t="shared" si="3"/>
        <v>0</v>
      </c>
      <c r="L41" s="80"/>
      <c r="M41" s="86">
        <f t="shared" si="4"/>
        <v>0</v>
      </c>
      <c r="N41" s="80"/>
      <c r="O41" s="91">
        <f t="shared" si="5"/>
        <v>0</v>
      </c>
      <c r="P41" s="80"/>
      <c r="Q41" s="91">
        <f t="shared" si="6"/>
        <v>0</v>
      </c>
    </row>
    <row r="42" spans="1:18" ht="13.5" customHeight="1">
      <c r="A42" s="82"/>
      <c r="B42" s="79"/>
      <c r="C42" s="86">
        <f t="shared" si="0"/>
        <v>0</v>
      </c>
      <c r="D42" s="80"/>
      <c r="E42" s="86">
        <f t="shared" si="1"/>
        <v>0</v>
      </c>
      <c r="F42" s="80"/>
      <c r="G42" s="86">
        <f t="shared" si="2"/>
        <v>0</v>
      </c>
      <c r="H42" s="80"/>
      <c r="I42" s="86">
        <f t="shared" si="7"/>
        <v>0</v>
      </c>
      <c r="J42" s="80"/>
      <c r="K42" s="86">
        <f t="shared" si="3"/>
        <v>0</v>
      </c>
      <c r="L42" s="80"/>
      <c r="M42" s="86">
        <f t="shared" si="4"/>
        <v>0</v>
      </c>
      <c r="N42" s="80"/>
      <c r="O42" s="91">
        <f t="shared" si="5"/>
        <v>0</v>
      </c>
      <c r="P42" s="80"/>
      <c r="Q42" s="91">
        <f t="shared" si="6"/>
        <v>0</v>
      </c>
    </row>
    <row r="43" spans="1:18" ht="13.5" customHeight="1">
      <c r="A43" s="82"/>
      <c r="B43" s="79"/>
      <c r="C43" s="86">
        <f t="shared" si="0"/>
        <v>0</v>
      </c>
      <c r="D43" s="80"/>
      <c r="E43" s="86">
        <f t="shared" si="1"/>
        <v>0</v>
      </c>
      <c r="F43" s="80"/>
      <c r="G43" s="86">
        <f t="shared" si="2"/>
        <v>0</v>
      </c>
      <c r="H43" s="80"/>
      <c r="I43" s="86">
        <f t="shared" si="7"/>
        <v>0</v>
      </c>
      <c r="J43" s="80"/>
      <c r="K43" s="86">
        <f t="shared" si="3"/>
        <v>0</v>
      </c>
      <c r="L43" s="80"/>
      <c r="M43" s="86">
        <f t="shared" si="4"/>
        <v>0</v>
      </c>
      <c r="N43" s="80"/>
      <c r="O43" s="91">
        <f t="shared" si="5"/>
        <v>0</v>
      </c>
      <c r="P43" s="80"/>
      <c r="Q43" s="91">
        <f t="shared" si="6"/>
        <v>0</v>
      </c>
    </row>
    <row r="44" spans="1:18" ht="13.5" customHeight="1">
      <c r="A44" s="82"/>
      <c r="B44" s="79"/>
      <c r="C44" s="86">
        <f t="shared" si="0"/>
        <v>0</v>
      </c>
      <c r="D44" s="80"/>
      <c r="E44" s="86">
        <f t="shared" si="1"/>
        <v>0</v>
      </c>
      <c r="F44" s="80"/>
      <c r="G44" s="86">
        <f t="shared" si="2"/>
        <v>0</v>
      </c>
      <c r="H44" s="80"/>
      <c r="I44" s="86">
        <f t="shared" si="7"/>
        <v>0</v>
      </c>
      <c r="J44" s="80"/>
      <c r="K44" s="86">
        <f t="shared" si="3"/>
        <v>0</v>
      </c>
      <c r="L44" s="80"/>
      <c r="M44" s="86">
        <f t="shared" si="4"/>
        <v>0</v>
      </c>
      <c r="N44" s="80"/>
      <c r="O44" s="91">
        <f t="shared" si="5"/>
        <v>0</v>
      </c>
      <c r="P44" s="80"/>
      <c r="Q44" s="91">
        <f t="shared" si="6"/>
        <v>0</v>
      </c>
    </row>
    <row r="45" spans="1:18" ht="13.5" customHeight="1">
      <c r="A45" s="82"/>
      <c r="B45" s="79"/>
      <c r="C45" s="86">
        <f t="shared" si="0"/>
        <v>0</v>
      </c>
      <c r="D45" s="80"/>
      <c r="E45" s="86">
        <f t="shared" si="1"/>
        <v>0</v>
      </c>
      <c r="F45" s="80"/>
      <c r="G45" s="86">
        <f t="shared" si="2"/>
        <v>0</v>
      </c>
      <c r="H45" s="80"/>
      <c r="I45" s="86">
        <f t="shared" si="7"/>
        <v>0</v>
      </c>
      <c r="J45" s="80"/>
      <c r="K45" s="86">
        <f t="shared" si="3"/>
        <v>0</v>
      </c>
      <c r="L45" s="80"/>
      <c r="M45" s="86">
        <f t="shared" si="4"/>
        <v>0</v>
      </c>
      <c r="N45" s="80"/>
      <c r="O45" s="91">
        <f t="shared" si="5"/>
        <v>0</v>
      </c>
      <c r="P45" s="80"/>
      <c r="Q45" s="91">
        <f t="shared" si="6"/>
        <v>0</v>
      </c>
    </row>
    <row r="46" spans="1:18" ht="13.5" customHeight="1" thickBot="1">
      <c r="A46" s="83"/>
      <c r="B46" s="84"/>
      <c r="C46" s="86">
        <f t="shared" si="0"/>
        <v>0</v>
      </c>
      <c r="D46" s="85"/>
      <c r="E46" s="86">
        <f t="shared" si="1"/>
        <v>0</v>
      </c>
      <c r="F46" s="85"/>
      <c r="G46" s="86">
        <f t="shared" si="2"/>
        <v>0</v>
      </c>
      <c r="H46" s="85"/>
      <c r="I46" s="86">
        <f t="shared" si="7"/>
        <v>0</v>
      </c>
      <c r="J46" s="85"/>
      <c r="K46" s="86">
        <f t="shared" si="3"/>
        <v>0</v>
      </c>
      <c r="L46" s="85"/>
      <c r="M46" s="86">
        <f t="shared" si="4"/>
        <v>0</v>
      </c>
      <c r="N46" s="85"/>
      <c r="O46" s="92">
        <f t="shared" si="5"/>
        <v>0</v>
      </c>
      <c r="P46" s="85"/>
      <c r="Q46" s="92">
        <f t="shared" si="6"/>
        <v>0</v>
      </c>
    </row>
    <row r="47" spans="1:18" ht="13.5" customHeight="1" thickBot="1">
      <c r="A47" s="10" t="s">
        <v>8</v>
      </c>
      <c r="B47" s="11">
        <f>SUM(B22:B46)</f>
        <v>500</v>
      </c>
      <c r="C47" s="11">
        <f>SUM(C22:C46)</f>
        <v>485</v>
      </c>
      <c r="D47" s="12">
        <f>E47/B47%</f>
        <v>95</v>
      </c>
      <c r="E47" s="13">
        <f>SUM(E22:E46)</f>
        <v>475</v>
      </c>
      <c r="F47" s="12">
        <f>G47/B47%</f>
        <v>4</v>
      </c>
      <c r="G47" s="13">
        <f>SUM(G22:G46)</f>
        <v>20</v>
      </c>
      <c r="H47" s="12">
        <f>I47/B47%</f>
        <v>1</v>
      </c>
      <c r="I47" s="13">
        <f>SUM(I22:I46)</f>
        <v>5</v>
      </c>
      <c r="J47" s="12">
        <f>K47/B47%</f>
        <v>2</v>
      </c>
      <c r="K47" s="13">
        <f>SUM(K22:K46)</f>
        <v>10</v>
      </c>
      <c r="L47" s="12">
        <f>M47/B47%</f>
        <v>3</v>
      </c>
      <c r="M47" s="28">
        <f>SUM(M22:M46)</f>
        <v>15</v>
      </c>
      <c r="N47" s="12">
        <f>O47/B47%</f>
        <v>1</v>
      </c>
      <c r="O47" s="13">
        <f>SUM(O22:O46)</f>
        <v>5</v>
      </c>
      <c r="P47" s="12">
        <f>Q47/B47%</f>
        <v>1</v>
      </c>
      <c r="Q47" s="13">
        <f>SUM(Q22:Q46)</f>
        <v>5</v>
      </c>
      <c r="R47" s="15"/>
    </row>
    <row r="48" spans="1:18">
      <c r="A48" s="14"/>
      <c r="B48" s="14"/>
      <c r="E48" s="97"/>
      <c r="M48" s="97"/>
    </row>
    <row r="49" spans="1:15">
      <c r="A49" s="20"/>
      <c r="B49" s="21"/>
      <c r="C49" s="20"/>
      <c r="D49" s="20"/>
      <c r="E49" s="20"/>
      <c r="F49" s="29"/>
      <c r="G49" s="30"/>
      <c r="H49" s="29"/>
      <c r="I49" s="20"/>
      <c r="J49" s="20"/>
      <c r="K49" s="20"/>
      <c r="O49" s="24"/>
    </row>
    <row r="50" spans="1:15" ht="15">
      <c r="A50" s="36" t="s">
        <v>30</v>
      </c>
      <c r="B50" s="36" t="s">
        <v>9</v>
      </c>
      <c r="C50" s="93">
        <f>B47</f>
        <v>500</v>
      </c>
      <c r="D50" s="36" t="s">
        <v>14</v>
      </c>
      <c r="E50" s="32"/>
      <c r="G50" s="32"/>
      <c r="H50" s="32"/>
      <c r="I50" s="32"/>
      <c r="J50" s="189" t="s">
        <v>27</v>
      </c>
      <c r="K50" s="189"/>
      <c r="L50" s="15"/>
      <c r="M50" s="15"/>
      <c r="O50" s="24"/>
    </row>
    <row r="51" spans="1:15" ht="15">
      <c r="A51" s="38"/>
      <c r="B51" s="38"/>
      <c r="C51" s="38"/>
      <c r="D51" s="39" t="s">
        <v>15</v>
      </c>
      <c r="E51" s="21"/>
      <c r="G51" s="33"/>
      <c r="H51" s="34"/>
      <c r="I51" s="34"/>
      <c r="J51" s="235"/>
      <c r="K51" s="235"/>
      <c r="L51" s="15"/>
      <c r="M51" s="15"/>
      <c r="O51" s="24"/>
    </row>
    <row r="52" spans="1:15" ht="15">
      <c r="A52" s="89" t="s">
        <v>53</v>
      </c>
      <c r="B52" s="38"/>
      <c r="C52" s="40"/>
      <c r="D52" s="41">
        <f>D47</f>
        <v>95</v>
      </c>
      <c r="E52" s="21"/>
      <c r="F52" s="20"/>
      <c r="G52" s="33"/>
      <c r="H52" s="34"/>
      <c r="I52" s="34"/>
      <c r="J52" s="20"/>
      <c r="K52" s="20"/>
      <c r="L52" s="15"/>
      <c r="M52" s="15"/>
      <c r="O52" s="24"/>
    </row>
    <row r="53" spans="1:15" ht="15">
      <c r="A53" s="89" t="s">
        <v>52</v>
      </c>
      <c r="B53" s="38"/>
      <c r="C53" s="40"/>
      <c r="D53" s="41">
        <f>D54+D55</f>
        <v>5</v>
      </c>
      <c r="E53" s="21"/>
      <c r="F53" s="20"/>
      <c r="G53" s="33"/>
      <c r="H53" s="34"/>
      <c r="I53" s="34"/>
      <c r="J53" s="20"/>
      <c r="K53" s="20"/>
      <c r="L53" s="15"/>
      <c r="M53" s="15"/>
      <c r="O53" s="24"/>
    </row>
    <row r="54" spans="1:15" ht="15">
      <c r="A54" s="89" t="s">
        <v>54</v>
      </c>
      <c r="B54" s="38"/>
      <c r="C54" s="40"/>
      <c r="D54" s="41">
        <f>F47</f>
        <v>4</v>
      </c>
      <c r="E54" s="21"/>
      <c r="F54" s="20"/>
      <c r="G54" s="33"/>
      <c r="H54" s="34"/>
      <c r="I54" s="34"/>
      <c r="J54" s="20"/>
      <c r="K54" s="20"/>
      <c r="L54" s="15"/>
      <c r="M54" s="15"/>
      <c r="O54" s="24"/>
    </row>
    <row r="55" spans="1:15" ht="15">
      <c r="A55" s="89" t="s">
        <v>55</v>
      </c>
      <c r="B55" s="38"/>
      <c r="C55" s="40"/>
      <c r="D55" s="41">
        <f>H47</f>
        <v>1</v>
      </c>
      <c r="E55" s="34"/>
      <c r="F55" s="20"/>
      <c r="G55" s="35"/>
      <c r="H55" s="34"/>
      <c r="I55" s="34"/>
      <c r="J55" s="20"/>
      <c r="K55" s="20"/>
      <c r="L55" s="15"/>
      <c r="M55" s="15"/>
      <c r="N55" s="25"/>
      <c r="O55" s="26"/>
    </row>
    <row r="56" spans="1:15" ht="15">
      <c r="A56" s="89" t="s">
        <v>19</v>
      </c>
      <c r="B56" s="38"/>
      <c r="C56" s="40"/>
      <c r="D56" s="41">
        <f>D55/D53%</f>
        <v>20</v>
      </c>
      <c r="E56" s="20"/>
      <c r="F56" s="104"/>
      <c r="G56" s="224"/>
      <c r="H56" s="224"/>
      <c r="I56" s="32"/>
      <c r="J56" s="32"/>
      <c r="K56" s="20"/>
    </row>
    <row r="57" spans="1:15" ht="15">
      <c r="A57" s="89"/>
      <c r="B57" s="38"/>
      <c r="C57" s="40"/>
      <c r="D57" s="41"/>
      <c r="E57" s="20"/>
      <c r="F57" s="104"/>
      <c r="G57" s="64"/>
      <c r="H57" s="64"/>
      <c r="I57" s="32"/>
      <c r="J57" s="32"/>
      <c r="K57" s="20"/>
    </row>
    <row r="58" spans="1:15" ht="15">
      <c r="A58" s="89" t="s">
        <v>21</v>
      </c>
      <c r="B58" s="38"/>
      <c r="D58" s="41">
        <f>J47</f>
        <v>2</v>
      </c>
      <c r="E58" s="20"/>
      <c r="F58" s="221"/>
      <c r="G58" s="222"/>
      <c r="H58" s="222"/>
      <c r="I58" s="20"/>
      <c r="J58" s="20"/>
      <c r="K58" s="20"/>
    </row>
    <row r="59" spans="1:15" ht="15">
      <c r="A59" s="89" t="s">
        <v>20</v>
      </c>
      <c r="B59" s="38"/>
      <c r="C59" s="38"/>
      <c r="D59" s="41">
        <f>L47</f>
        <v>3</v>
      </c>
      <c r="E59" s="20"/>
      <c r="F59" s="234"/>
      <c r="G59" s="222"/>
      <c r="H59" s="64"/>
      <c r="I59" s="20"/>
      <c r="J59" s="20"/>
      <c r="K59" s="20"/>
    </row>
    <row r="60" spans="1:15" ht="15">
      <c r="A60" s="89" t="s">
        <v>35</v>
      </c>
      <c r="B60" s="38"/>
      <c r="C60" s="38"/>
      <c r="D60" s="41">
        <f>N47</f>
        <v>1</v>
      </c>
      <c r="E60" s="20"/>
      <c r="I60" s="20"/>
      <c r="J60" s="20"/>
      <c r="K60" s="20"/>
    </row>
    <row r="61" spans="1:15" ht="15">
      <c r="A61" s="38" t="str">
        <f>P20</f>
        <v>xxx</v>
      </c>
      <c r="B61" s="33"/>
      <c r="C61" s="33"/>
      <c r="D61" s="174">
        <f>P47</f>
        <v>1</v>
      </c>
      <c r="E61" s="20"/>
      <c r="I61" s="20"/>
      <c r="J61" s="20"/>
      <c r="K61" s="20"/>
    </row>
    <row r="62" spans="1:15" ht="15.75" thickBot="1">
      <c r="A62" s="38"/>
      <c r="B62" s="33"/>
      <c r="C62" s="33"/>
      <c r="D62" s="20"/>
      <c r="E62" s="20"/>
      <c r="I62" s="20"/>
      <c r="J62" s="20"/>
      <c r="K62" s="20"/>
    </row>
    <row r="63" spans="1:15" ht="14.25" thickBot="1">
      <c r="A63" s="59" t="s">
        <v>99</v>
      </c>
      <c r="B63" s="188" t="s">
        <v>100</v>
      </c>
      <c r="C63" s="59" t="s">
        <v>26</v>
      </c>
      <c r="D63" s="20"/>
      <c r="E63" s="20"/>
      <c r="F63" s="20"/>
      <c r="G63" s="224"/>
      <c r="H63" s="224"/>
      <c r="I63" s="20"/>
      <c r="J63" s="20"/>
      <c r="K63" s="20"/>
    </row>
    <row r="64" spans="1:15" ht="15.75">
      <c r="A64" s="20"/>
      <c r="B64" s="54"/>
      <c r="C64" s="54"/>
      <c r="D64" s="54"/>
      <c r="E64" s="55"/>
      <c r="F64" s="55"/>
      <c r="G64" s="54"/>
      <c r="H64" s="20"/>
      <c r="I64" s="20"/>
      <c r="J64" s="20"/>
      <c r="K64" s="20"/>
    </row>
    <row r="65" spans="1:11" ht="15.75">
      <c r="A65" s="62"/>
      <c r="B65" s="62"/>
      <c r="C65" s="62"/>
      <c r="D65" s="54"/>
      <c r="E65" s="55"/>
      <c r="F65" s="55"/>
      <c r="G65" s="54"/>
      <c r="H65" s="20"/>
      <c r="I65" s="20"/>
      <c r="J65" s="20"/>
      <c r="K65" s="20"/>
    </row>
    <row r="66" spans="1:11" ht="15.75">
      <c r="A66" s="23"/>
      <c r="B66" s="54"/>
      <c r="C66" s="54"/>
      <c r="D66" s="54"/>
      <c r="E66" s="54"/>
      <c r="F66" s="56"/>
      <c r="G66" s="54"/>
    </row>
    <row r="67" spans="1:11">
      <c r="A67" s="23"/>
      <c r="B67" s="57"/>
      <c r="C67" s="20"/>
      <c r="D67" s="57"/>
      <c r="E67" s="57"/>
      <c r="F67" s="57"/>
      <c r="G67" s="57"/>
    </row>
    <row r="68" spans="1:11" ht="15">
      <c r="A68" s="23"/>
      <c r="B68" s="57"/>
      <c r="C68" s="57"/>
      <c r="D68" s="57"/>
      <c r="E68" s="57"/>
      <c r="F68" s="60"/>
      <c r="G68" s="61"/>
    </row>
    <row r="69" spans="1:11">
      <c r="A69" s="23"/>
      <c r="B69" s="57"/>
      <c r="C69" s="57"/>
      <c r="D69" s="57"/>
      <c r="E69" s="57"/>
      <c r="F69" s="58"/>
      <c r="G69" s="57"/>
    </row>
    <row r="70" spans="1:11">
      <c r="B70" s="57"/>
      <c r="C70" s="57"/>
      <c r="D70" s="57"/>
      <c r="E70" s="57"/>
      <c r="F70" s="58"/>
      <c r="G70" s="57"/>
    </row>
    <row r="71" spans="1:11">
      <c r="B71" s="57"/>
      <c r="C71" s="57"/>
      <c r="D71" s="57"/>
      <c r="E71" s="57"/>
      <c r="F71" s="58"/>
      <c r="G71" s="57"/>
    </row>
    <row r="72" spans="1:11">
      <c r="B72" s="62"/>
      <c r="C72" s="62"/>
      <c r="D72" s="54"/>
      <c r="E72" s="54"/>
      <c r="F72" s="54"/>
      <c r="G72" s="54"/>
    </row>
  </sheetData>
  <sheetProtection password="C735" sheet="1"/>
  <mergeCells count="15">
    <mergeCell ref="G63:H63"/>
    <mergeCell ref="J50:K50"/>
    <mergeCell ref="J51:K51"/>
    <mergeCell ref="F58:H58"/>
    <mergeCell ref="A18:M18"/>
    <mergeCell ref="A19:M19"/>
    <mergeCell ref="H20:I20"/>
    <mergeCell ref="D20:E20"/>
    <mergeCell ref="F20:G20"/>
    <mergeCell ref="A2:Q9"/>
    <mergeCell ref="J20:K20"/>
    <mergeCell ref="N20:O20"/>
    <mergeCell ref="P20:Q20"/>
    <mergeCell ref="F59:G59"/>
    <mergeCell ref="G56:H56"/>
  </mergeCells>
  <printOptions horizontalCentered="1"/>
  <pageMargins left="0.19685039370078741" right="0.15748031496062992" top="0.19685039370078741" bottom="0.15748031496062992" header="0.31496062992125984" footer="0"/>
  <pageSetup paperSize="9" scale="65"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94772-0127-45B3-9B64-C8316A2FA4AE}">
  <dimension ref="A1:O68"/>
  <sheetViews>
    <sheetView zoomScale="93" zoomScaleNormal="93" workbookViewId="0">
      <selection activeCell="B6" sqref="B6"/>
    </sheetView>
  </sheetViews>
  <sheetFormatPr defaultColWidth="10.5703125" defaultRowHeight="13.5"/>
  <cols>
    <col min="1" max="1" width="23.85546875" customWidth="1"/>
    <col min="2" max="2" width="18.7109375" customWidth="1"/>
    <col min="3" max="3" width="12.140625" customWidth="1"/>
    <col min="4" max="4" width="12.5703125" customWidth="1"/>
    <col min="5" max="5" width="13.42578125" customWidth="1"/>
    <col min="6" max="6" width="10.5703125" customWidth="1"/>
    <col min="7" max="8" width="13.140625" customWidth="1"/>
    <col min="9" max="9" width="13.85546875" customWidth="1"/>
    <col min="10" max="10" width="10.5703125" customWidth="1"/>
    <col min="11" max="11" width="10.5703125" style="15" customWidth="1"/>
    <col min="12" max="12" width="12.28515625" style="15" customWidth="1"/>
    <col min="13" max="13" width="10.5703125" style="15" customWidth="1"/>
    <col min="14" max="15" width="12.5703125" style="15" bestFit="1" customWidth="1"/>
  </cols>
  <sheetData>
    <row r="1" spans="1:12" ht="14.25" thickBot="1"/>
    <row r="2" spans="1:12" ht="13.5" customHeight="1">
      <c r="A2" s="44"/>
      <c r="B2" s="45"/>
      <c r="C2" s="45"/>
      <c r="D2" s="45"/>
      <c r="E2" s="45"/>
      <c r="F2" s="45"/>
      <c r="G2" s="45"/>
      <c r="H2" s="45"/>
      <c r="I2" s="45"/>
      <c r="J2" s="45"/>
      <c r="K2" s="46"/>
      <c r="L2" s="47"/>
    </row>
    <row r="3" spans="1:12" ht="14.25" customHeight="1">
      <c r="A3" s="48"/>
      <c r="B3" s="20"/>
      <c r="C3" s="20"/>
      <c r="D3" s="20"/>
      <c r="E3" s="20"/>
      <c r="F3" s="20"/>
      <c r="G3" s="20"/>
      <c r="H3" s="20"/>
      <c r="I3" s="20"/>
      <c r="J3" s="20"/>
      <c r="K3" s="31"/>
      <c r="L3" s="49"/>
    </row>
    <row r="4" spans="1:12" ht="13.5" customHeight="1">
      <c r="A4" s="48"/>
      <c r="B4" s="20"/>
      <c r="C4" s="20"/>
      <c r="D4" s="20"/>
      <c r="E4" s="20"/>
      <c r="F4" s="20"/>
      <c r="G4" s="20"/>
      <c r="H4" s="20"/>
      <c r="I4" s="20"/>
      <c r="J4" s="20"/>
      <c r="K4" s="31"/>
      <c r="L4" s="49"/>
    </row>
    <row r="5" spans="1:12" ht="13.5" customHeight="1">
      <c r="A5" s="48"/>
      <c r="B5" s="20"/>
      <c r="C5" s="20"/>
      <c r="D5" s="20"/>
      <c r="E5" s="20"/>
      <c r="F5" s="20"/>
      <c r="G5" s="20"/>
      <c r="H5" s="20"/>
      <c r="I5" s="20"/>
      <c r="J5" s="20"/>
      <c r="K5" s="31"/>
      <c r="L5" s="49"/>
    </row>
    <row r="6" spans="1:12" ht="13.5" customHeight="1">
      <c r="A6" s="48"/>
      <c r="B6" s="20"/>
      <c r="C6" s="238" t="s">
        <v>24</v>
      </c>
      <c r="D6" s="239"/>
      <c r="E6" s="239"/>
      <c r="F6" s="239"/>
      <c r="G6" s="239"/>
      <c r="H6" s="239"/>
      <c r="I6" s="239"/>
      <c r="J6" s="20"/>
      <c r="K6" s="31"/>
      <c r="L6" s="49"/>
    </row>
    <row r="7" spans="1:12">
      <c r="A7" s="48"/>
      <c r="B7" s="20"/>
      <c r="C7" s="239"/>
      <c r="D7" s="239"/>
      <c r="E7" s="239"/>
      <c r="F7" s="239"/>
      <c r="G7" s="239"/>
      <c r="H7" s="239"/>
      <c r="I7" s="239"/>
      <c r="J7" s="20"/>
      <c r="K7" s="31"/>
      <c r="L7" s="49"/>
    </row>
    <row r="8" spans="1:12">
      <c r="A8" s="48"/>
      <c r="B8" s="20"/>
      <c r="C8" s="240" t="s">
        <v>25</v>
      </c>
      <c r="D8" s="240"/>
      <c r="E8" s="240"/>
      <c r="F8" s="240"/>
      <c r="G8" s="240"/>
      <c r="H8" s="240"/>
      <c r="I8" s="240"/>
      <c r="J8" s="20"/>
      <c r="K8" s="31"/>
      <c r="L8" s="49"/>
    </row>
    <row r="9" spans="1:12" ht="14.25" thickBot="1">
      <c r="A9" s="50"/>
      <c r="B9" s="51"/>
      <c r="C9" s="241"/>
      <c r="D9" s="241"/>
      <c r="E9" s="241"/>
      <c r="F9" s="241"/>
      <c r="G9" s="241"/>
      <c r="H9" s="241"/>
      <c r="I9" s="241"/>
      <c r="J9" s="51"/>
      <c r="K9" s="52"/>
      <c r="L9" s="53"/>
    </row>
    <row r="11" spans="1:12">
      <c r="A11" s="70" t="s">
        <v>73</v>
      </c>
      <c r="B11" s="145" t="str">
        <f>Summary!D8</f>
        <v>EGEGOZETİM</v>
      </c>
      <c r="D11" s="71"/>
      <c r="E11" s="72"/>
      <c r="F11" s="72"/>
      <c r="G11" s="73"/>
      <c r="H11" s="72"/>
      <c r="K11"/>
    </row>
    <row r="12" spans="1:12">
      <c r="A12" s="70" t="s">
        <v>74</v>
      </c>
      <c r="B12" s="145">
        <f>Summary!D9</f>
        <v>123456</v>
      </c>
      <c r="D12" s="71"/>
      <c r="E12" s="72"/>
      <c r="F12" s="72"/>
      <c r="G12" s="73"/>
      <c r="H12" s="72"/>
      <c r="K12"/>
    </row>
    <row r="13" spans="1:12">
      <c r="A13" s="70" t="s">
        <v>75</v>
      </c>
      <c r="B13" s="145" t="str">
        <f>Summary!D10</f>
        <v>TC</v>
      </c>
      <c r="D13" s="71"/>
      <c r="E13" s="72"/>
      <c r="F13" s="72"/>
      <c r="G13" s="73"/>
      <c r="H13" s="72"/>
      <c r="K13"/>
    </row>
    <row r="14" spans="1:12">
      <c r="A14" s="70" t="s">
        <v>76</v>
      </c>
      <c r="B14" s="145" t="str">
        <f>Summary!D11</f>
        <v>IZMIR</v>
      </c>
      <c r="D14" s="71"/>
      <c r="E14" s="72"/>
      <c r="F14" s="72"/>
      <c r="G14" s="73"/>
      <c r="H14" s="72"/>
      <c r="K14"/>
    </row>
    <row r="15" spans="1:12" s="1" customFormat="1">
      <c r="A15" s="70" t="s">
        <v>77</v>
      </c>
      <c r="B15" s="173">
        <f>Summary!D12</f>
        <v>43435</v>
      </c>
      <c r="D15" s="71"/>
      <c r="E15" s="72"/>
      <c r="F15" s="72"/>
      <c r="G15" s="73"/>
      <c r="H15" s="72"/>
    </row>
    <row r="16" spans="1:12" s="1" customFormat="1">
      <c r="A16" s="70" t="s">
        <v>78</v>
      </c>
      <c r="B16" s="145" t="str">
        <f>Summary!D13</f>
        <v>EGE-001/18</v>
      </c>
      <c r="D16" s="71"/>
      <c r="E16" s="72"/>
      <c r="F16" s="72"/>
      <c r="G16" s="73"/>
      <c r="H16" s="72"/>
      <c r="L16" s="63"/>
    </row>
    <row r="17" spans="1:15" s="1" customFormat="1" ht="16.350000000000001" customHeight="1">
      <c r="A17" s="94" t="s">
        <v>79</v>
      </c>
      <c r="B17" s="146">
        <f>Summary!D14</f>
        <v>45000</v>
      </c>
      <c r="C17" s="105" t="s">
        <v>46</v>
      </c>
      <c r="D17" s="96" t="s">
        <v>34</v>
      </c>
      <c r="K17" s="67"/>
    </row>
    <row r="18" spans="1:15" s="1" customFormat="1" ht="18">
      <c r="A18" s="213" t="s">
        <v>10</v>
      </c>
      <c r="B18" s="214"/>
      <c r="C18" s="214"/>
      <c r="D18" s="214"/>
      <c r="E18" s="214"/>
      <c r="F18" s="214"/>
      <c r="G18" s="214"/>
      <c r="H18" s="214"/>
      <c r="I18" s="214"/>
    </row>
    <row r="19" spans="1:15" s="1" customFormat="1" ht="16.5" thickBot="1">
      <c r="A19" s="236" t="s">
        <v>3</v>
      </c>
      <c r="B19" s="220"/>
      <c r="C19" s="220"/>
      <c r="D19" s="220"/>
      <c r="E19" s="220"/>
      <c r="F19" s="235"/>
      <c r="G19" s="235"/>
      <c r="H19" s="235"/>
      <c r="I19" s="235"/>
    </row>
    <row r="20" spans="1:15" ht="13.5" customHeight="1" thickBot="1">
      <c r="A20" s="2" t="s">
        <v>0</v>
      </c>
      <c r="B20" s="4" t="s">
        <v>29</v>
      </c>
      <c r="C20" s="4" t="s">
        <v>5</v>
      </c>
      <c r="D20" s="242" t="s">
        <v>6</v>
      </c>
      <c r="E20" s="243"/>
      <c r="F20" s="217" t="s">
        <v>4</v>
      </c>
      <c r="G20" s="244"/>
      <c r="H20" s="242" t="s">
        <v>11</v>
      </c>
      <c r="I20" s="243"/>
      <c r="J20" s="229" t="s">
        <v>89</v>
      </c>
      <c r="K20" s="237"/>
      <c r="L20"/>
      <c r="M20"/>
      <c r="N20"/>
      <c r="O20"/>
    </row>
    <row r="21" spans="1:15" ht="13.5" customHeight="1" thickBot="1">
      <c r="A21" s="3" t="s">
        <v>28</v>
      </c>
      <c r="B21" s="7" t="s">
        <v>1</v>
      </c>
      <c r="C21" s="7" t="s">
        <v>1</v>
      </c>
      <c r="D21" s="155" t="s">
        <v>2</v>
      </c>
      <c r="E21" s="156" t="s">
        <v>7</v>
      </c>
      <c r="F21" s="8" t="s">
        <v>2</v>
      </c>
      <c r="G21" s="9" t="s">
        <v>7</v>
      </c>
      <c r="H21" s="155" t="s">
        <v>2</v>
      </c>
      <c r="I21" s="156" t="s">
        <v>7</v>
      </c>
      <c r="J21" s="155" t="s">
        <v>2</v>
      </c>
      <c r="K21" s="156" t="s">
        <v>7</v>
      </c>
      <c r="L21"/>
      <c r="M21"/>
      <c r="N21"/>
      <c r="O21"/>
    </row>
    <row r="22" spans="1:15" ht="13.5" customHeight="1">
      <c r="A22" s="74"/>
      <c r="B22" s="75">
        <v>500</v>
      </c>
      <c r="C22" s="86">
        <f t="shared" ref="C22:C46" si="0">B22-G22</f>
        <v>495</v>
      </c>
      <c r="D22" s="102">
        <v>1</v>
      </c>
      <c r="E22" s="86">
        <f t="shared" ref="E22:E47" si="1">D22*B22%</f>
        <v>5</v>
      </c>
      <c r="F22" s="99">
        <v>1</v>
      </c>
      <c r="G22" s="86">
        <f t="shared" ref="G22:G47" si="2">B22*F22%</f>
        <v>5</v>
      </c>
      <c r="H22" s="100">
        <v>1</v>
      </c>
      <c r="I22" s="86">
        <f t="shared" ref="I22:I47" si="3">H22*B22%</f>
        <v>5</v>
      </c>
      <c r="J22" s="100">
        <v>1</v>
      </c>
      <c r="K22" s="86">
        <f>J22*B22%</f>
        <v>5</v>
      </c>
      <c r="L22"/>
      <c r="M22"/>
      <c r="N22"/>
      <c r="O22"/>
    </row>
    <row r="23" spans="1:15" ht="13.5" customHeight="1">
      <c r="A23" s="78"/>
      <c r="B23" s="79"/>
      <c r="C23" s="86">
        <f t="shared" si="0"/>
        <v>0</v>
      </c>
      <c r="D23" s="100"/>
      <c r="E23" s="86">
        <f t="shared" si="1"/>
        <v>0</v>
      </c>
      <c r="F23" s="100"/>
      <c r="G23" s="86">
        <f t="shared" si="2"/>
        <v>0</v>
      </c>
      <c r="H23" s="100"/>
      <c r="I23" s="86">
        <f t="shared" si="3"/>
        <v>0</v>
      </c>
      <c r="J23" s="100"/>
      <c r="K23" s="86">
        <f t="shared" ref="K23:K46" si="4">J23*D23%</f>
        <v>0</v>
      </c>
      <c r="L23"/>
      <c r="M23"/>
      <c r="N23"/>
      <c r="O23"/>
    </row>
    <row r="24" spans="1:15" ht="13.5" customHeight="1">
      <c r="A24" s="82"/>
      <c r="B24" s="79"/>
      <c r="C24" s="86">
        <f t="shared" si="0"/>
        <v>0</v>
      </c>
      <c r="D24" s="100"/>
      <c r="E24" s="86">
        <f t="shared" si="1"/>
        <v>0</v>
      </c>
      <c r="F24" s="100"/>
      <c r="G24" s="86">
        <f t="shared" si="2"/>
        <v>0</v>
      </c>
      <c r="H24" s="100"/>
      <c r="I24" s="86">
        <f t="shared" si="3"/>
        <v>0</v>
      </c>
      <c r="J24" s="100"/>
      <c r="K24" s="86">
        <f t="shared" si="4"/>
        <v>0</v>
      </c>
      <c r="L24"/>
      <c r="M24"/>
      <c r="N24"/>
      <c r="O24"/>
    </row>
    <row r="25" spans="1:15" ht="13.5" customHeight="1">
      <c r="A25" s="78"/>
      <c r="B25" s="79"/>
      <c r="C25" s="86">
        <f t="shared" si="0"/>
        <v>0</v>
      </c>
      <c r="D25" s="100"/>
      <c r="E25" s="86">
        <f t="shared" si="1"/>
        <v>0</v>
      </c>
      <c r="F25" s="100"/>
      <c r="G25" s="86">
        <f t="shared" si="2"/>
        <v>0</v>
      </c>
      <c r="H25" s="100"/>
      <c r="I25" s="86">
        <f t="shared" si="3"/>
        <v>0</v>
      </c>
      <c r="J25" s="100"/>
      <c r="K25" s="86">
        <f t="shared" si="4"/>
        <v>0</v>
      </c>
      <c r="L25"/>
      <c r="M25"/>
      <c r="N25"/>
      <c r="O25"/>
    </row>
    <row r="26" spans="1:15" ht="13.5" customHeight="1">
      <c r="A26" s="82"/>
      <c r="B26" s="79"/>
      <c r="C26" s="86">
        <f t="shared" si="0"/>
        <v>0</v>
      </c>
      <c r="D26" s="100"/>
      <c r="E26" s="86">
        <f t="shared" si="1"/>
        <v>0</v>
      </c>
      <c r="F26" s="100"/>
      <c r="G26" s="86">
        <f t="shared" si="2"/>
        <v>0</v>
      </c>
      <c r="H26" s="100"/>
      <c r="I26" s="86">
        <f t="shared" si="3"/>
        <v>0</v>
      </c>
      <c r="J26" s="100"/>
      <c r="K26" s="86">
        <f t="shared" si="4"/>
        <v>0</v>
      </c>
      <c r="L26"/>
      <c r="M26"/>
      <c r="N26"/>
      <c r="O26"/>
    </row>
    <row r="27" spans="1:15" ht="13.5" customHeight="1">
      <c r="A27" s="82"/>
      <c r="B27" s="79"/>
      <c r="C27" s="86">
        <f t="shared" si="0"/>
        <v>0</v>
      </c>
      <c r="D27" s="100"/>
      <c r="E27" s="86">
        <f t="shared" si="1"/>
        <v>0</v>
      </c>
      <c r="F27" s="100"/>
      <c r="G27" s="86">
        <f t="shared" si="2"/>
        <v>0</v>
      </c>
      <c r="H27" s="100"/>
      <c r="I27" s="86">
        <f t="shared" si="3"/>
        <v>0</v>
      </c>
      <c r="J27" s="100"/>
      <c r="K27" s="86">
        <f t="shared" si="4"/>
        <v>0</v>
      </c>
      <c r="L27"/>
      <c r="M27"/>
      <c r="N27"/>
      <c r="O27"/>
    </row>
    <row r="28" spans="1:15" ht="13.5" customHeight="1">
      <c r="A28" s="78"/>
      <c r="B28" s="79"/>
      <c r="C28" s="86">
        <f t="shared" si="0"/>
        <v>0</v>
      </c>
      <c r="D28" s="100"/>
      <c r="E28" s="86">
        <f t="shared" si="1"/>
        <v>0</v>
      </c>
      <c r="F28" s="100"/>
      <c r="G28" s="86">
        <f t="shared" si="2"/>
        <v>0</v>
      </c>
      <c r="H28" s="100"/>
      <c r="I28" s="86">
        <f t="shared" si="3"/>
        <v>0</v>
      </c>
      <c r="J28" s="100"/>
      <c r="K28" s="86">
        <f t="shared" si="4"/>
        <v>0</v>
      </c>
      <c r="L28"/>
      <c r="M28"/>
      <c r="N28"/>
      <c r="O28"/>
    </row>
    <row r="29" spans="1:15" ht="13.5" customHeight="1">
      <c r="A29" s="81"/>
      <c r="B29" s="79"/>
      <c r="C29" s="86">
        <f t="shared" si="0"/>
        <v>0</v>
      </c>
      <c r="D29" s="100"/>
      <c r="E29" s="86">
        <f t="shared" si="1"/>
        <v>0</v>
      </c>
      <c r="F29" s="154"/>
      <c r="G29" s="86">
        <f t="shared" si="2"/>
        <v>0</v>
      </c>
      <c r="H29" s="100"/>
      <c r="I29" s="86">
        <f t="shared" si="3"/>
        <v>0</v>
      </c>
      <c r="J29" s="100"/>
      <c r="K29" s="86">
        <f t="shared" si="4"/>
        <v>0</v>
      </c>
      <c r="L29"/>
      <c r="M29"/>
      <c r="N29"/>
      <c r="O29"/>
    </row>
    <row r="30" spans="1:15" ht="13.5" customHeight="1">
      <c r="A30" s="82"/>
      <c r="B30" s="79"/>
      <c r="C30" s="86">
        <f t="shared" si="0"/>
        <v>0</v>
      </c>
      <c r="D30" s="100"/>
      <c r="E30" s="86">
        <f t="shared" si="1"/>
        <v>0</v>
      </c>
      <c r="F30" s="100"/>
      <c r="G30" s="86">
        <f t="shared" si="2"/>
        <v>0</v>
      </c>
      <c r="H30" s="100"/>
      <c r="I30" s="86">
        <f t="shared" si="3"/>
        <v>0</v>
      </c>
      <c r="J30" s="100"/>
      <c r="K30" s="86">
        <f t="shared" si="4"/>
        <v>0</v>
      </c>
      <c r="L30"/>
      <c r="M30"/>
      <c r="N30"/>
      <c r="O30"/>
    </row>
    <row r="31" spans="1:15" ht="13.5" customHeight="1">
      <c r="A31" s="78"/>
      <c r="B31" s="79"/>
      <c r="C31" s="86">
        <f t="shared" si="0"/>
        <v>0</v>
      </c>
      <c r="D31" s="100"/>
      <c r="E31" s="86">
        <f t="shared" si="1"/>
        <v>0</v>
      </c>
      <c r="F31" s="100"/>
      <c r="G31" s="86">
        <f t="shared" si="2"/>
        <v>0</v>
      </c>
      <c r="H31" s="100"/>
      <c r="I31" s="86">
        <f t="shared" si="3"/>
        <v>0</v>
      </c>
      <c r="J31" s="100"/>
      <c r="K31" s="86">
        <f t="shared" si="4"/>
        <v>0</v>
      </c>
      <c r="L31"/>
      <c r="M31"/>
      <c r="N31"/>
      <c r="O31"/>
    </row>
    <row r="32" spans="1:15" ht="13.5" customHeight="1">
      <c r="A32" s="78"/>
      <c r="B32" s="79"/>
      <c r="C32" s="86">
        <f t="shared" si="0"/>
        <v>0</v>
      </c>
      <c r="D32" s="100"/>
      <c r="E32" s="86">
        <f t="shared" si="1"/>
        <v>0</v>
      </c>
      <c r="F32" s="100"/>
      <c r="G32" s="86">
        <f t="shared" si="2"/>
        <v>0</v>
      </c>
      <c r="H32" s="100"/>
      <c r="I32" s="86">
        <f t="shared" si="3"/>
        <v>0</v>
      </c>
      <c r="J32" s="100"/>
      <c r="K32" s="86">
        <f t="shared" si="4"/>
        <v>0</v>
      </c>
      <c r="L32"/>
      <c r="M32"/>
      <c r="N32"/>
      <c r="O32"/>
    </row>
    <row r="33" spans="1:15" ht="13.5" customHeight="1">
      <c r="A33" s="82"/>
      <c r="B33" s="79"/>
      <c r="C33" s="86">
        <f t="shared" si="0"/>
        <v>0</v>
      </c>
      <c r="D33" s="100"/>
      <c r="E33" s="86">
        <f t="shared" si="1"/>
        <v>0</v>
      </c>
      <c r="F33" s="100"/>
      <c r="G33" s="86">
        <f t="shared" si="2"/>
        <v>0</v>
      </c>
      <c r="H33" s="100"/>
      <c r="I33" s="86">
        <f t="shared" si="3"/>
        <v>0</v>
      </c>
      <c r="J33" s="100"/>
      <c r="K33" s="86">
        <f t="shared" si="4"/>
        <v>0</v>
      </c>
      <c r="L33"/>
      <c r="M33"/>
      <c r="N33"/>
      <c r="O33"/>
    </row>
    <row r="34" spans="1:15" ht="13.5" customHeight="1">
      <c r="A34" s="82"/>
      <c r="B34" s="79"/>
      <c r="C34" s="86">
        <f t="shared" si="0"/>
        <v>0</v>
      </c>
      <c r="D34" s="100"/>
      <c r="E34" s="86">
        <f t="shared" si="1"/>
        <v>0</v>
      </c>
      <c r="F34" s="100"/>
      <c r="G34" s="86">
        <f t="shared" si="2"/>
        <v>0</v>
      </c>
      <c r="H34" s="100"/>
      <c r="I34" s="86">
        <f t="shared" si="3"/>
        <v>0</v>
      </c>
      <c r="J34" s="100"/>
      <c r="K34" s="86">
        <f t="shared" si="4"/>
        <v>0</v>
      </c>
      <c r="L34"/>
      <c r="M34"/>
      <c r="N34"/>
      <c r="O34"/>
    </row>
    <row r="35" spans="1:15" ht="13.5" customHeight="1">
      <c r="A35" s="82"/>
      <c r="B35" s="79"/>
      <c r="C35" s="86">
        <f t="shared" si="0"/>
        <v>0</v>
      </c>
      <c r="D35" s="100"/>
      <c r="E35" s="86">
        <f t="shared" si="1"/>
        <v>0</v>
      </c>
      <c r="F35" s="100"/>
      <c r="G35" s="86">
        <f t="shared" si="2"/>
        <v>0</v>
      </c>
      <c r="H35" s="100"/>
      <c r="I35" s="86">
        <f t="shared" si="3"/>
        <v>0</v>
      </c>
      <c r="J35" s="100"/>
      <c r="K35" s="86">
        <f t="shared" si="4"/>
        <v>0</v>
      </c>
      <c r="L35"/>
      <c r="M35"/>
      <c r="N35"/>
      <c r="O35"/>
    </row>
    <row r="36" spans="1:15" ht="13.5" customHeight="1">
      <c r="A36" s="82"/>
      <c r="B36" s="79"/>
      <c r="C36" s="86">
        <f t="shared" si="0"/>
        <v>0</v>
      </c>
      <c r="D36" s="100"/>
      <c r="E36" s="86">
        <f t="shared" si="1"/>
        <v>0</v>
      </c>
      <c r="F36" s="100"/>
      <c r="G36" s="86">
        <f t="shared" si="2"/>
        <v>0</v>
      </c>
      <c r="H36" s="100"/>
      <c r="I36" s="86">
        <f t="shared" si="3"/>
        <v>0</v>
      </c>
      <c r="J36" s="100"/>
      <c r="K36" s="86">
        <f t="shared" si="4"/>
        <v>0</v>
      </c>
      <c r="L36"/>
      <c r="M36"/>
      <c r="N36"/>
      <c r="O36"/>
    </row>
    <row r="37" spans="1:15" ht="13.5" customHeight="1">
      <c r="A37" s="82"/>
      <c r="B37" s="79"/>
      <c r="C37" s="86">
        <f t="shared" si="0"/>
        <v>0</v>
      </c>
      <c r="D37" s="100"/>
      <c r="E37" s="86">
        <f t="shared" si="1"/>
        <v>0</v>
      </c>
      <c r="F37" s="100"/>
      <c r="G37" s="86">
        <f t="shared" si="2"/>
        <v>0</v>
      </c>
      <c r="H37" s="100"/>
      <c r="I37" s="86">
        <f t="shared" si="3"/>
        <v>0</v>
      </c>
      <c r="J37" s="100"/>
      <c r="K37" s="86">
        <f t="shared" si="4"/>
        <v>0</v>
      </c>
      <c r="L37"/>
      <c r="M37"/>
      <c r="N37"/>
      <c r="O37"/>
    </row>
    <row r="38" spans="1:15" ht="13.5" customHeight="1">
      <c r="A38" s="82"/>
      <c r="B38" s="79"/>
      <c r="C38" s="86">
        <f t="shared" si="0"/>
        <v>0</v>
      </c>
      <c r="D38" s="100"/>
      <c r="E38" s="86">
        <f t="shared" si="1"/>
        <v>0</v>
      </c>
      <c r="F38" s="100"/>
      <c r="G38" s="86">
        <f t="shared" si="2"/>
        <v>0</v>
      </c>
      <c r="H38" s="100"/>
      <c r="I38" s="86">
        <f t="shared" si="3"/>
        <v>0</v>
      </c>
      <c r="J38" s="100"/>
      <c r="K38" s="86">
        <f t="shared" si="4"/>
        <v>0</v>
      </c>
      <c r="L38"/>
      <c r="M38"/>
      <c r="N38"/>
      <c r="O38"/>
    </row>
    <row r="39" spans="1:15" ht="13.5" customHeight="1">
      <c r="A39" s="82"/>
      <c r="B39" s="79"/>
      <c r="C39" s="86">
        <f t="shared" si="0"/>
        <v>0</v>
      </c>
      <c r="D39" s="100"/>
      <c r="E39" s="86">
        <f t="shared" si="1"/>
        <v>0</v>
      </c>
      <c r="F39" s="100"/>
      <c r="G39" s="86">
        <f t="shared" si="2"/>
        <v>0</v>
      </c>
      <c r="H39" s="100"/>
      <c r="I39" s="86">
        <f t="shared" si="3"/>
        <v>0</v>
      </c>
      <c r="J39" s="100"/>
      <c r="K39" s="86">
        <f t="shared" si="4"/>
        <v>0</v>
      </c>
      <c r="L39"/>
      <c r="M39"/>
      <c r="N39"/>
      <c r="O39"/>
    </row>
    <row r="40" spans="1:15" ht="13.5" customHeight="1">
      <c r="A40" s="82"/>
      <c r="B40" s="79"/>
      <c r="C40" s="86">
        <f t="shared" si="0"/>
        <v>0</v>
      </c>
      <c r="D40" s="100"/>
      <c r="E40" s="86">
        <f t="shared" si="1"/>
        <v>0</v>
      </c>
      <c r="F40" s="100"/>
      <c r="G40" s="86">
        <f t="shared" si="2"/>
        <v>0</v>
      </c>
      <c r="H40" s="100"/>
      <c r="I40" s="86">
        <f t="shared" si="3"/>
        <v>0</v>
      </c>
      <c r="J40" s="100"/>
      <c r="K40" s="86">
        <f t="shared" si="4"/>
        <v>0</v>
      </c>
      <c r="L40"/>
      <c r="M40"/>
      <c r="N40"/>
      <c r="O40"/>
    </row>
    <row r="41" spans="1:15" ht="13.5" customHeight="1">
      <c r="A41" s="82"/>
      <c r="B41" s="79"/>
      <c r="C41" s="86">
        <f t="shared" si="0"/>
        <v>0</v>
      </c>
      <c r="D41" s="100"/>
      <c r="E41" s="86">
        <f t="shared" si="1"/>
        <v>0</v>
      </c>
      <c r="F41" s="100"/>
      <c r="G41" s="86">
        <f t="shared" si="2"/>
        <v>0</v>
      </c>
      <c r="H41" s="100"/>
      <c r="I41" s="86">
        <f t="shared" si="3"/>
        <v>0</v>
      </c>
      <c r="J41" s="100"/>
      <c r="K41" s="86">
        <f t="shared" si="4"/>
        <v>0</v>
      </c>
      <c r="L41"/>
      <c r="M41"/>
      <c r="N41"/>
      <c r="O41"/>
    </row>
    <row r="42" spans="1:15" ht="13.5" customHeight="1">
      <c r="A42" s="82"/>
      <c r="B42" s="79"/>
      <c r="C42" s="86">
        <f t="shared" si="0"/>
        <v>0</v>
      </c>
      <c r="D42" s="100"/>
      <c r="E42" s="86">
        <f t="shared" si="1"/>
        <v>0</v>
      </c>
      <c r="F42" s="100"/>
      <c r="G42" s="86">
        <f t="shared" si="2"/>
        <v>0</v>
      </c>
      <c r="H42" s="100"/>
      <c r="I42" s="86">
        <f t="shared" si="3"/>
        <v>0</v>
      </c>
      <c r="J42" s="100"/>
      <c r="K42" s="86">
        <f t="shared" si="4"/>
        <v>0</v>
      </c>
      <c r="L42"/>
      <c r="M42"/>
      <c r="N42"/>
      <c r="O42"/>
    </row>
    <row r="43" spans="1:15" ht="13.5" customHeight="1">
      <c r="A43" s="82"/>
      <c r="B43" s="79"/>
      <c r="C43" s="86">
        <f t="shared" si="0"/>
        <v>0</v>
      </c>
      <c r="D43" s="100"/>
      <c r="E43" s="86">
        <f t="shared" si="1"/>
        <v>0</v>
      </c>
      <c r="F43" s="100"/>
      <c r="G43" s="86">
        <f t="shared" si="2"/>
        <v>0</v>
      </c>
      <c r="H43" s="100"/>
      <c r="I43" s="86">
        <f t="shared" si="3"/>
        <v>0</v>
      </c>
      <c r="J43" s="100"/>
      <c r="K43" s="86">
        <f t="shared" si="4"/>
        <v>0</v>
      </c>
      <c r="L43"/>
      <c r="M43"/>
      <c r="N43"/>
      <c r="O43"/>
    </row>
    <row r="44" spans="1:15" ht="13.5" customHeight="1">
      <c r="A44" s="82"/>
      <c r="B44" s="79"/>
      <c r="C44" s="86">
        <f t="shared" si="0"/>
        <v>0</v>
      </c>
      <c r="D44" s="100"/>
      <c r="E44" s="86">
        <f t="shared" si="1"/>
        <v>0</v>
      </c>
      <c r="F44" s="100"/>
      <c r="G44" s="86">
        <f t="shared" si="2"/>
        <v>0</v>
      </c>
      <c r="H44" s="100"/>
      <c r="I44" s="86">
        <f t="shared" si="3"/>
        <v>0</v>
      </c>
      <c r="J44" s="100"/>
      <c r="K44" s="86">
        <f t="shared" si="4"/>
        <v>0</v>
      </c>
      <c r="L44"/>
      <c r="M44"/>
      <c r="N44"/>
      <c r="O44"/>
    </row>
    <row r="45" spans="1:15" ht="13.5" customHeight="1">
      <c r="A45" s="82"/>
      <c r="B45" s="79"/>
      <c r="C45" s="86">
        <f t="shared" si="0"/>
        <v>0</v>
      </c>
      <c r="D45" s="100"/>
      <c r="E45" s="86">
        <f t="shared" si="1"/>
        <v>0</v>
      </c>
      <c r="F45" s="100"/>
      <c r="G45" s="86">
        <f t="shared" si="2"/>
        <v>0</v>
      </c>
      <c r="H45" s="100"/>
      <c r="I45" s="86">
        <f t="shared" si="3"/>
        <v>0</v>
      </c>
      <c r="J45" s="100"/>
      <c r="K45" s="86">
        <f t="shared" si="4"/>
        <v>0</v>
      </c>
      <c r="L45"/>
      <c r="M45"/>
      <c r="N45"/>
      <c r="O45"/>
    </row>
    <row r="46" spans="1:15" ht="13.5" customHeight="1" thickBot="1">
      <c r="A46" s="83"/>
      <c r="B46" s="84"/>
      <c r="C46" s="86">
        <f t="shared" si="0"/>
        <v>0</v>
      </c>
      <c r="D46" s="101"/>
      <c r="E46" s="86">
        <f t="shared" si="1"/>
        <v>0</v>
      </c>
      <c r="F46" s="101"/>
      <c r="G46" s="86">
        <f t="shared" si="2"/>
        <v>0</v>
      </c>
      <c r="H46" s="100"/>
      <c r="I46" s="86">
        <f t="shared" si="3"/>
        <v>0</v>
      </c>
      <c r="J46" s="100"/>
      <c r="K46" s="86">
        <f t="shared" si="4"/>
        <v>0</v>
      </c>
      <c r="L46"/>
      <c r="M46"/>
      <c r="N46"/>
      <c r="O46"/>
    </row>
    <row r="47" spans="1:15" ht="13.5" customHeight="1" thickBot="1">
      <c r="A47" s="10" t="s">
        <v>8</v>
      </c>
      <c r="B47" s="11">
        <f>SUM(B22:B46)</f>
        <v>500</v>
      </c>
      <c r="C47" s="11">
        <f>SUM(C22:C46)</f>
        <v>495</v>
      </c>
      <c r="D47" s="27">
        <f>AVERAGE(D22:D46)</f>
        <v>1</v>
      </c>
      <c r="E47" s="86">
        <f t="shared" si="1"/>
        <v>5</v>
      </c>
      <c r="F47" s="27">
        <f>AVERAGE(F22:F46)</f>
        <v>1</v>
      </c>
      <c r="G47" s="86">
        <f t="shared" si="2"/>
        <v>5</v>
      </c>
      <c r="H47" s="27">
        <f>AVERAGE(H22:H46)</f>
        <v>1</v>
      </c>
      <c r="I47" s="86">
        <f t="shared" si="3"/>
        <v>5</v>
      </c>
      <c r="J47" s="27">
        <f>AVERAGE(J22:J46)</f>
        <v>1</v>
      </c>
      <c r="K47" s="13">
        <f>SUM(K22:K46)</f>
        <v>5</v>
      </c>
      <c r="L47"/>
      <c r="M47"/>
      <c r="N47"/>
      <c r="O47"/>
    </row>
    <row r="48" spans="1:15">
      <c r="G48" s="19"/>
    </row>
    <row r="49" spans="1:15">
      <c r="A49" s="21"/>
      <c r="C49" s="20"/>
      <c r="D49" s="20"/>
      <c r="E49" s="20"/>
      <c r="F49" s="29"/>
      <c r="G49" s="30"/>
      <c r="H49" s="29"/>
      <c r="L49" s="24"/>
      <c r="M49" s="24"/>
    </row>
    <row r="50" spans="1:15" ht="15">
      <c r="A50" s="36" t="s">
        <v>30</v>
      </c>
      <c r="B50" s="36" t="s">
        <v>10</v>
      </c>
      <c r="C50" s="37">
        <f>B47</f>
        <v>500</v>
      </c>
      <c r="D50" s="36" t="s">
        <v>14</v>
      </c>
      <c r="G50" s="20"/>
      <c r="H50" s="68" t="s">
        <v>27</v>
      </c>
      <c r="I50" s="68"/>
      <c r="J50" s="15"/>
      <c r="L50" s="24"/>
      <c r="M50" s="24"/>
      <c r="N50"/>
      <c r="O50"/>
    </row>
    <row r="51" spans="1:15" ht="15">
      <c r="A51" s="38"/>
      <c r="C51" s="39" t="s">
        <v>15</v>
      </c>
      <c r="D51" s="38"/>
      <c r="F51" s="21"/>
      <c r="G51" s="20"/>
      <c r="H51" s="33"/>
      <c r="I51" s="34"/>
      <c r="J51" s="15"/>
      <c r="L51" s="24"/>
      <c r="M51" s="24"/>
      <c r="N51"/>
      <c r="O51"/>
    </row>
    <row r="52" spans="1:15" ht="15">
      <c r="A52" s="38" t="s">
        <v>20</v>
      </c>
      <c r="C52" s="41">
        <f>F47</f>
        <v>1</v>
      </c>
      <c r="D52" s="38"/>
      <c r="F52" s="21"/>
      <c r="G52" s="20"/>
      <c r="H52" s="33"/>
      <c r="I52" s="34"/>
      <c r="J52" s="15"/>
      <c r="L52" s="24"/>
      <c r="M52" s="24"/>
      <c r="N52"/>
      <c r="O52"/>
    </row>
    <row r="53" spans="1:15" ht="15">
      <c r="A53" s="89" t="s">
        <v>21</v>
      </c>
      <c r="C53" s="41">
        <f>D47</f>
        <v>1</v>
      </c>
      <c r="D53" s="38"/>
      <c r="F53" s="20"/>
      <c r="G53" s="20"/>
      <c r="H53" s="32"/>
      <c r="I53" s="32"/>
    </row>
    <row r="54" spans="1:15" ht="15">
      <c r="A54" s="89" t="s">
        <v>35</v>
      </c>
      <c r="C54" s="41">
        <f>H47</f>
        <v>1</v>
      </c>
      <c r="D54" s="38"/>
      <c r="F54" s="20"/>
      <c r="G54" s="20"/>
      <c r="H54" s="64"/>
      <c r="I54" s="64"/>
    </row>
    <row r="55" spans="1:15" ht="15">
      <c r="A55" s="89" t="str">
        <f>J20</f>
        <v>xxx</v>
      </c>
      <c r="B55" s="38"/>
      <c r="C55" s="41">
        <f>J47</f>
        <v>1</v>
      </c>
      <c r="D55" s="38"/>
      <c r="F55" s="20"/>
      <c r="G55" s="20"/>
      <c r="H55" s="64"/>
      <c r="I55" s="64"/>
    </row>
    <row r="56" spans="1:15" ht="15">
      <c r="A56" s="38"/>
      <c r="B56" s="38"/>
      <c r="C56" s="38"/>
      <c r="D56" s="43"/>
      <c r="E56" s="20"/>
      <c r="F56" s="20"/>
      <c r="G56" s="224"/>
      <c r="H56" s="224"/>
      <c r="I56" s="20"/>
    </row>
    <row r="57" spans="1:15" ht="15">
      <c r="A57" s="38"/>
      <c r="B57" s="33"/>
      <c r="C57" s="33"/>
      <c r="D57" s="43"/>
      <c r="E57" s="20"/>
      <c r="F57" s="20"/>
      <c r="G57" s="224"/>
      <c r="H57" s="224"/>
      <c r="I57" s="20"/>
    </row>
    <row r="58" spans="1:15" ht="15.75" thickBot="1">
      <c r="A58" s="38"/>
      <c r="B58" s="33"/>
      <c r="C58" s="33"/>
      <c r="D58" s="20"/>
      <c r="E58" s="20"/>
      <c r="F58" s="20"/>
      <c r="G58" s="64"/>
      <c r="H58" s="64"/>
      <c r="I58" s="20"/>
    </row>
    <row r="59" spans="1:15" ht="14.25" thickBot="1">
      <c r="A59" s="59" t="s">
        <v>99</v>
      </c>
      <c r="B59" s="188" t="s">
        <v>100</v>
      </c>
      <c r="C59" s="59" t="s">
        <v>26</v>
      </c>
      <c r="D59" s="20"/>
      <c r="E59" s="20"/>
      <c r="F59" s="20"/>
      <c r="G59" s="224"/>
      <c r="H59" s="224"/>
      <c r="I59" s="20"/>
    </row>
    <row r="60" spans="1:15" ht="15.75">
      <c r="A60" s="20"/>
      <c r="B60" s="54"/>
      <c r="C60" s="54"/>
      <c r="D60" s="54"/>
      <c r="E60" s="55"/>
      <c r="F60" s="55"/>
      <c r="G60" s="54"/>
      <c r="H60" s="20"/>
      <c r="I60" s="20"/>
    </row>
    <row r="61" spans="1:15" ht="15.75">
      <c r="A61" s="62"/>
      <c r="B61" s="62"/>
      <c r="C61" s="62"/>
      <c r="D61" s="54"/>
      <c r="E61" s="55"/>
      <c r="F61" s="55"/>
      <c r="G61" s="54"/>
      <c r="H61" s="20"/>
      <c r="I61" s="20"/>
    </row>
    <row r="62" spans="1:15" ht="15.75">
      <c r="A62" s="23"/>
      <c r="B62" s="54"/>
      <c r="C62" s="54"/>
      <c r="D62" s="54"/>
      <c r="E62" s="54"/>
      <c r="F62" s="56"/>
      <c r="G62" s="54"/>
    </row>
    <row r="63" spans="1:15">
      <c r="A63" s="23"/>
      <c r="B63" s="57"/>
      <c r="C63" s="20"/>
      <c r="D63" s="57"/>
      <c r="E63" s="57"/>
      <c r="F63" s="57"/>
      <c r="G63" s="57"/>
    </row>
    <row r="64" spans="1:15" ht="15">
      <c r="A64" s="23"/>
      <c r="B64" s="57"/>
      <c r="C64" s="57"/>
      <c r="D64" s="57"/>
      <c r="E64" s="57"/>
      <c r="F64" s="60"/>
      <c r="G64" s="61"/>
    </row>
    <row r="65" spans="1:7">
      <c r="A65" s="23"/>
      <c r="B65" s="57"/>
      <c r="C65" s="57"/>
      <c r="D65" s="57"/>
      <c r="E65" s="57"/>
      <c r="F65" s="58"/>
      <c r="G65" s="57"/>
    </row>
    <row r="66" spans="1:7">
      <c r="B66" s="57"/>
      <c r="C66" s="57"/>
      <c r="D66" s="57"/>
      <c r="E66" s="57"/>
      <c r="F66" s="58"/>
      <c r="G66" s="57"/>
    </row>
    <row r="67" spans="1:7">
      <c r="B67" s="57"/>
      <c r="C67" s="57"/>
      <c r="D67" s="57"/>
      <c r="E67" s="57"/>
      <c r="F67" s="58"/>
      <c r="G67" s="57"/>
    </row>
    <row r="68" spans="1:7">
      <c r="B68" s="62"/>
      <c r="C68" s="62"/>
      <c r="D68" s="54"/>
      <c r="E68" s="54"/>
      <c r="F68" s="54"/>
      <c r="G68" s="54"/>
    </row>
  </sheetData>
  <sheetProtection password="C735" sheet="1"/>
  <mergeCells count="11">
    <mergeCell ref="A18:I18"/>
    <mergeCell ref="A19:I19"/>
    <mergeCell ref="G56:H56"/>
    <mergeCell ref="J20:K20"/>
    <mergeCell ref="G57:H57"/>
    <mergeCell ref="G59:H59"/>
    <mergeCell ref="C6:I7"/>
    <mergeCell ref="C8:I9"/>
    <mergeCell ref="D20:E20"/>
    <mergeCell ref="H20:I20"/>
    <mergeCell ref="F20:G20"/>
  </mergeCells>
  <pageMargins left="0.19685039370078741" right="0.15748031496062992" top="0.19685039370078741" bottom="0.15748031496062992" header="0.31496062992125984" footer="0"/>
  <pageSetup paperSize="9" scale="65" orientation="landscape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E49DA-AEA1-4450-B925-23046A39BFC1}">
  <dimension ref="A1:R75"/>
  <sheetViews>
    <sheetView topLeftCell="A52" workbookViewId="0">
      <selection activeCell="I14" sqref="I14"/>
    </sheetView>
  </sheetViews>
  <sheetFormatPr defaultColWidth="10.5703125" defaultRowHeight="13.5"/>
  <cols>
    <col min="1" max="1" width="23.85546875" customWidth="1"/>
    <col min="2" max="2" width="14.5703125" customWidth="1"/>
    <col min="3" max="3" width="11.85546875" customWidth="1"/>
    <col min="4" max="4" width="7.42578125" customWidth="1"/>
    <col min="5" max="5" width="11.42578125" bestFit="1" customWidth="1"/>
    <col min="6" max="6" width="6.5703125" customWidth="1"/>
    <col min="7" max="7" width="13.140625" customWidth="1"/>
    <col min="8" max="8" width="6.85546875" customWidth="1"/>
    <col min="9" max="9" width="13.85546875" customWidth="1"/>
    <col min="10" max="10" width="5.42578125" customWidth="1"/>
    <col min="11" max="11" width="10.5703125" customWidth="1"/>
    <col min="12" max="12" width="6" customWidth="1"/>
    <col min="13" max="13" width="10.5703125" customWidth="1"/>
    <col min="14" max="14" width="5.42578125" style="15" customWidth="1"/>
    <col min="15" max="15" width="10" style="15" customWidth="1"/>
    <col min="16" max="16" width="4.7109375" style="15" customWidth="1"/>
    <col min="17" max="18" width="12.5703125" style="15" bestFit="1" customWidth="1"/>
  </cols>
  <sheetData>
    <row r="1" spans="1:18" ht="14.25" thickBot="1"/>
    <row r="2" spans="1:18" ht="13.5" customHeight="1">
      <c r="A2" s="204" t="s">
        <v>24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6"/>
    </row>
    <row r="3" spans="1:18" ht="14.25" customHeight="1">
      <c r="A3" s="207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9"/>
    </row>
    <row r="4" spans="1:18" ht="13.5" customHeight="1">
      <c r="A4" s="207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9"/>
    </row>
    <row r="5" spans="1:18" ht="13.5" customHeight="1">
      <c r="A5" s="207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9"/>
    </row>
    <row r="6" spans="1:18" ht="13.5" customHeight="1">
      <c r="A6" s="207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9"/>
    </row>
    <row r="7" spans="1:18" ht="13.5" customHeight="1">
      <c r="A7" s="207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9"/>
    </row>
    <row r="8" spans="1:18" ht="13.5" customHeight="1">
      <c r="A8" s="207"/>
      <c r="B8" s="208"/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9"/>
    </row>
    <row r="9" spans="1:18" ht="14.25" customHeight="1" thickBot="1">
      <c r="A9" s="210"/>
      <c r="B9" s="211"/>
      <c r="C9" s="211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2"/>
    </row>
    <row r="11" spans="1:18">
      <c r="A11" s="70" t="s">
        <v>73</v>
      </c>
      <c r="B11" s="145" t="str">
        <f>Summary!D8</f>
        <v>EGEGOZETİM</v>
      </c>
      <c r="D11" s="71"/>
      <c r="E11" s="72"/>
      <c r="F11" s="72"/>
      <c r="G11" s="73"/>
      <c r="H11" s="72"/>
      <c r="L11" s="15"/>
      <c r="M11" s="15"/>
      <c r="P11"/>
      <c r="Q11"/>
      <c r="R11"/>
    </row>
    <row r="12" spans="1:18">
      <c r="A12" s="70" t="s">
        <v>74</v>
      </c>
      <c r="B12" s="145">
        <f>Summary!D9</f>
        <v>123456</v>
      </c>
      <c r="D12" s="71"/>
      <c r="E12" s="72"/>
      <c r="F12" s="72"/>
      <c r="G12" s="73"/>
      <c r="H12" s="72"/>
      <c r="L12" s="15"/>
      <c r="M12" s="15"/>
      <c r="P12"/>
      <c r="Q12"/>
      <c r="R12"/>
    </row>
    <row r="13" spans="1:18">
      <c r="A13" s="70" t="s">
        <v>75</v>
      </c>
      <c r="B13" s="145" t="str">
        <f>Summary!D10</f>
        <v>TC</v>
      </c>
      <c r="D13" s="71"/>
      <c r="E13" s="72"/>
      <c r="F13" s="72"/>
      <c r="G13" s="73"/>
      <c r="H13" s="72"/>
      <c r="L13" s="15"/>
      <c r="M13" s="15"/>
      <c r="P13"/>
      <c r="Q13"/>
      <c r="R13"/>
    </row>
    <row r="14" spans="1:18">
      <c r="A14" s="70" t="s">
        <v>76</v>
      </c>
      <c r="B14" s="145" t="str">
        <f>Summary!D11</f>
        <v>IZMIR</v>
      </c>
      <c r="D14" s="71"/>
      <c r="E14" s="72"/>
      <c r="F14" s="72"/>
      <c r="G14" s="73"/>
      <c r="H14" s="72"/>
      <c r="L14" s="15"/>
      <c r="M14" s="15"/>
      <c r="P14"/>
      <c r="Q14"/>
      <c r="R14"/>
    </row>
    <row r="15" spans="1:18" s="1" customFormat="1">
      <c r="A15" s="70" t="s">
        <v>77</v>
      </c>
      <c r="B15" s="173">
        <f>Summary!D12</f>
        <v>43435</v>
      </c>
      <c r="D15" s="71"/>
      <c r="E15" s="72"/>
      <c r="F15" s="72"/>
      <c r="G15" s="73"/>
      <c r="H15" s="72"/>
    </row>
    <row r="16" spans="1:18" s="1" customFormat="1">
      <c r="A16" s="70" t="s">
        <v>78</v>
      </c>
      <c r="B16" s="145" t="str">
        <f>Summary!D13</f>
        <v>EGE-001/18</v>
      </c>
      <c r="D16" s="71"/>
      <c r="E16" s="72"/>
      <c r="F16" s="72"/>
      <c r="G16" s="73"/>
      <c r="H16" s="72"/>
      <c r="L16" s="63"/>
    </row>
    <row r="17" spans="1:18" s="1" customFormat="1" ht="16.350000000000001" customHeight="1">
      <c r="A17" s="94" t="s">
        <v>79</v>
      </c>
      <c r="B17" s="146">
        <f>Summary!D14</f>
        <v>45000</v>
      </c>
      <c r="C17" s="105" t="s">
        <v>46</v>
      </c>
      <c r="D17" s="96" t="s">
        <v>34</v>
      </c>
      <c r="K17" s="67"/>
    </row>
    <row r="18" spans="1:18" s="1" customFormat="1" ht="16.350000000000001" customHeight="1">
      <c r="A18" s="94"/>
      <c r="B18" s="146"/>
      <c r="C18" s="105"/>
      <c r="D18" s="96"/>
      <c r="E18" s="236" t="s">
        <v>61</v>
      </c>
      <c r="F18" s="236"/>
      <c r="G18" s="236"/>
      <c r="H18" s="236"/>
      <c r="K18" s="67"/>
    </row>
    <row r="19" spans="1:18" s="1" customFormat="1" ht="16.5" thickBot="1">
      <c r="A19" s="236" t="s">
        <v>3</v>
      </c>
      <c r="B19" s="236"/>
      <c r="C19" s="236"/>
      <c r="D19" s="236"/>
      <c r="E19" s="236"/>
      <c r="F19" s="236"/>
      <c r="G19" s="236"/>
      <c r="H19" s="236"/>
      <c r="I19" s="236"/>
      <c r="J19" s="236"/>
      <c r="K19" s="236"/>
      <c r="L19" s="236"/>
      <c r="M19" s="236"/>
      <c r="N19" s="15"/>
    </row>
    <row r="20" spans="1:18" ht="13.5" customHeight="1">
      <c r="A20" s="2" t="s">
        <v>0</v>
      </c>
      <c r="B20" s="4" t="s">
        <v>29</v>
      </c>
      <c r="C20" s="4" t="s">
        <v>5</v>
      </c>
      <c r="D20" s="217" t="s">
        <v>88</v>
      </c>
      <c r="E20" s="218"/>
      <c r="F20" s="217" t="s">
        <v>58</v>
      </c>
      <c r="G20" s="218"/>
      <c r="H20" s="217" t="s">
        <v>59</v>
      </c>
      <c r="I20" s="226"/>
      <c r="J20" s="5" t="s">
        <v>6</v>
      </c>
      <c r="K20" s="6"/>
      <c r="L20" s="217" t="s">
        <v>4</v>
      </c>
      <c r="M20" s="218"/>
      <c r="N20" s="217" t="s">
        <v>11</v>
      </c>
      <c r="O20" s="218"/>
      <c r="P20" s="245" t="s">
        <v>89</v>
      </c>
      <c r="Q20" s="246"/>
      <c r="R20"/>
    </row>
    <row r="21" spans="1:18" ht="13.5" customHeight="1" thickBot="1">
      <c r="A21" s="3" t="s">
        <v>28</v>
      </c>
      <c r="B21" s="7" t="s">
        <v>1</v>
      </c>
      <c r="C21" s="7" t="s">
        <v>1</v>
      </c>
      <c r="D21" s="8" t="s">
        <v>2</v>
      </c>
      <c r="E21" s="9" t="s">
        <v>7</v>
      </c>
      <c r="F21" s="8" t="s">
        <v>2</v>
      </c>
      <c r="G21" s="9" t="s">
        <v>7</v>
      </c>
      <c r="H21" s="8" t="s">
        <v>2</v>
      </c>
      <c r="I21" s="9" t="s">
        <v>7</v>
      </c>
      <c r="J21" s="8" t="s">
        <v>2</v>
      </c>
      <c r="K21" s="9" t="s">
        <v>7</v>
      </c>
      <c r="L21" s="8" t="s">
        <v>2</v>
      </c>
      <c r="M21" s="9" t="s">
        <v>7</v>
      </c>
      <c r="N21" s="8" t="s">
        <v>2</v>
      </c>
      <c r="O21" s="9" t="s">
        <v>7</v>
      </c>
      <c r="P21" s="8" t="s">
        <v>2</v>
      </c>
      <c r="Q21" s="9" t="s">
        <v>7</v>
      </c>
      <c r="R21"/>
    </row>
    <row r="22" spans="1:18" ht="13.5" customHeight="1">
      <c r="A22" s="74"/>
      <c r="B22" s="75">
        <v>500</v>
      </c>
      <c r="C22" s="86">
        <f t="shared" ref="C22:C46" si="0">B22-M22</f>
        <v>495</v>
      </c>
      <c r="D22" s="77">
        <v>95</v>
      </c>
      <c r="E22" s="86">
        <f t="shared" ref="E22:E46" si="1">B22*D22%</f>
        <v>475</v>
      </c>
      <c r="F22" s="77">
        <v>4</v>
      </c>
      <c r="G22" s="86">
        <f t="shared" ref="G22:G46" si="2">(B22*F22)/100</f>
        <v>20</v>
      </c>
      <c r="H22" s="77">
        <v>1</v>
      </c>
      <c r="I22" s="86">
        <f>B22*H22%</f>
        <v>5</v>
      </c>
      <c r="J22" s="77">
        <v>1</v>
      </c>
      <c r="K22" s="86">
        <f t="shared" ref="K22:K46" si="3">J22*B22%</f>
        <v>5</v>
      </c>
      <c r="L22" s="76">
        <v>1</v>
      </c>
      <c r="M22" s="86">
        <f t="shared" ref="M22:M46" si="4">B22*L22%</f>
        <v>5</v>
      </c>
      <c r="N22" s="77">
        <v>1</v>
      </c>
      <c r="O22" s="90">
        <f t="shared" ref="O22:O46" si="5">N22*B22%</f>
        <v>5</v>
      </c>
      <c r="P22" s="77">
        <v>1</v>
      </c>
      <c r="Q22" s="90">
        <f>P22*B22%</f>
        <v>5</v>
      </c>
      <c r="R22"/>
    </row>
    <row r="23" spans="1:18" ht="13.5" customHeight="1">
      <c r="A23" s="78"/>
      <c r="B23" s="79"/>
      <c r="C23" s="86">
        <f t="shared" si="0"/>
        <v>0</v>
      </c>
      <c r="D23" s="80"/>
      <c r="E23" s="86">
        <f t="shared" si="1"/>
        <v>0</v>
      </c>
      <c r="F23" s="80"/>
      <c r="G23" s="86">
        <f t="shared" si="2"/>
        <v>0</v>
      </c>
      <c r="H23" s="80"/>
      <c r="I23" s="86">
        <f>B23*H23%</f>
        <v>0</v>
      </c>
      <c r="J23" s="80"/>
      <c r="K23" s="86">
        <f t="shared" si="3"/>
        <v>0</v>
      </c>
      <c r="L23" s="80"/>
      <c r="M23" s="86">
        <f t="shared" si="4"/>
        <v>0</v>
      </c>
      <c r="N23" s="80"/>
      <c r="O23" s="91">
        <f t="shared" si="5"/>
        <v>0</v>
      </c>
      <c r="P23" s="80"/>
      <c r="Q23" s="91">
        <f t="shared" ref="Q23:Q46" si="6">P23*D23%</f>
        <v>0</v>
      </c>
      <c r="R23"/>
    </row>
    <row r="24" spans="1:18" ht="13.5" customHeight="1">
      <c r="A24" s="78"/>
      <c r="B24" s="79"/>
      <c r="C24" s="86">
        <f t="shared" si="0"/>
        <v>0</v>
      </c>
      <c r="D24" s="80"/>
      <c r="E24" s="86">
        <f t="shared" si="1"/>
        <v>0</v>
      </c>
      <c r="F24" s="80"/>
      <c r="G24" s="86">
        <f t="shared" si="2"/>
        <v>0</v>
      </c>
      <c r="H24" s="80"/>
      <c r="I24" s="86">
        <f t="shared" ref="I24:I46" si="7">H24*B24%</f>
        <v>0</v>
      </c>
      <c r="J24" s="80"/>
      <c r="K24" s="86">
        <f t="shared" si="3"/>
        <v>0</v>
      </c>
      <c r="L24" s="80"/>
      <c r="M24" s="86">
        <f t="shared" si="4"/>
        <v>0</v>
      </c>
      <c r="N24" s="80"/>
      <c r="O24" s="91">
        <f t="shared" si="5"/>
        <v>0</v>
      </c>
      <c r="P24" s="80"/>
      <c r="Q24" s="91">
        <f t="shared" si="6"/>
        <v>0</v>
      </c>
      <c r="R24"/>
    </row>
    <row r="25" spans="1:18" ht="13.5" customHeight="1">
      <c r="A25" s="78"/>
      <c r="B25" s="79"/>
      <c r="C25" s="86">
        <f t="shared" si="0"/>
        <v>0</v>
      </c>
      <c r="D25" s="80"/>
      <c r="E25" s="86">
        <f t="shared" si="1"/>
        <v>0</v>
      </c>
      <c r="F25" s="80"/>
      <c r="G25" s="86">
        <f t="shared" si="2"/>
        <v>0</v>
      </c>
      <c r="H25" s="80"/>
      <c r="I25" s="86">
        <f t="shared" si="7"/>
        <v>0</v>
      </c>
      <c r="J25" s="80"/>
      <c r="K25" s="86">
        <f t="shared" si="3"/>
        <v>0</v>
      </c>
      <c r="L25" s="80"/>
      <c r="M25" s="86">
        <f t="shared" si="4"/>
        <v>0</v>
      </c>
      <c r="N25" s="80"/>
      <c r="O25" s="91">
        <f t="shared" si="5"/>
        <v>0</v>
      </c>
      <c r="P25" s="80"/>
      <c r="Q25" s="91">
        <f t="shared" si="6"/>
        <v>0</v>
      </c>
      <c r="R25"/>
    </row>
    <row r="26" spans="1:18" ht="13.5" customHeight="1">
      <c r="A26" s="78"/>
      <c r="B26" s="79"/>
      <c r="C26" s="86">
        <f t="shared" si="0"/>
        <v>0</v>
      </c>
      <c r="D26" s="80"/>
      <c r="E26" s="86">
        <f t="shared" si="1"/>
        <v>0</v>
      </c>
      <c r="F26" s="80"/>
      <c r="G26" s="86">
        <f t="shared" si="2"/>
        <v>0</v>
      </c>
      <c r="H26" s="80"/>
      <c r="I26" s="86">
        <f t="shared" si="7"/>
        <v>0</v>
      </c>
      <c r="J26" s="80"/>
      <c r="K26" s="86">
        <f t="shared" si="3"/>
        <v>0</v>
      </c>
      <c r="L26" s="80"/>
      <c r="M26" s="86">
        <f t="shared" si="4"/>
        <v>0</v>
      </c>
      <c r="N26" s="80"/>
      <c r="O26" s="91">
        <f t="shared" si="5"/>
        <v>0</v>
      </c>
      <c r="P26" s="80"/>
      <c r="Q26" s="91">
        <f t="shared" si="6"/>
        <v>0</v>
      </c>
      <c r="R26"/>
    </row>
    <row r="27" spans="1:18" ht="13.5" customHeight="1">
      <c r="A27" s="78"/>
      <c r="B27" s="79"/>
      <c r="C27" s="86">
        <f t="shared" si="0"/>
        <v>0</v>
      </c>
      <c r="D27" s="80"/>
      <c r="E27" s="86">
        <f t="shared" si="1"/>
        <v>0</v>
      </c>
      <c r="F27" s="80"/>
      <c r="G27" s="86">
        <f t="shared" si="2"/>
        <v>0</v>
      </c>
      <c r="H27" s="80"/>
      <c r="I27" s="86">
        <f t="shared" si="7"/>
        <v>0</v>
      </c>
      <c r="J27" s="80"/>
      <c r="K27" s="86">
        <f t="shared" si="3"/>
        <v>0</v>
      </c>
      <c r="L27" s="80"/>
      <c r="M27" s="86">
        <f t="shared" si="4"/>
        <v>0</v>
      </c>
      <c r="N27" s="80"/>
      <c r="O27" s="91">
        <f t="shared" si="5"/>
        <v>0</v>
      </c>
      <c r="P27" s="80"/>
      <c r="Q27" s="91">
        <f t="shared" si="6"/>
        <v>0</v>
      </c>
      <c r="R27"/>
    </row>
    <row r="28" spans="1:18" ht="13.5" customHeight="1">
      <c r="A28" s="78"/>
      <c r="B28" s="79"/>
      <c r="C28" s="86">
        <f t="shared" si="0"/>
        <v>0</v>
      </c>
      <c r="D28" s="80"/>
      <c r="E28" s="86">
        <f t="shared" si="1"/>
        <v>0</v>
      </c>
      <c r="F28" s="80"/>
      <c r="G28" s="86">
        <f t="shared" si="2"/>
        <v>0</v>
      </c>
      <c r="H28" s="80"/>
      <c r="I28" s="86">
        <f t="shared" si="7"/>
        <v>0</v>
      </c>
      <c r="J28" s="80"/>
      <c r="K28" s="86">
        <f t="shared" si="3"/>
        <v>0</v>
      </c>
      <c r="L28" s="80"/>
      <c r="M28" s="86">
        <f t="shared" si="4"/>
        <v>0</v>
      </c>
      <c r="N28" s="80"/>
      <c r="O28" s="91">
        <f t="shared" si="5"/>
        <v>0</v>
      </c>
      <c r="P28" s="80"/>
      <c r="Q28" s="91">
        <f t="shared" si="6"/>
        <v>0</v>
      </c>
      <c r="R28"/>
    </row>
    <row r="29" spans="1:18" ht="13.5" customHeight="1">
      <c r="A29" s="78"/>
      <c r="B29" s="79"/>
      <c r="C29" s="86">
        <f t="shared" si="0"/>
        <v>0</v>
      </c>
      <c r="D29" s="80"/>
      <c r="E29" s="86">
        <f t="shared" si="1"/>
        <v>0</v>
      </c>
      <c r="F29" s="80"/>
      <c r="G29" s="86">
        <f t="shared" si="2"/>
        <v>0</v>
      </c>
      <c r="H29" s="80"/>
      <c r="I29" s="86">
        <f t="shared" si="7"/>
        <v>0</v>
      </c>
      <c r="J29" s="80"/>
      <c r="K29" s="86">
        <f t="shared" si="3"/>
        <v>0</v>
      </c>
      <c r="L29" s="80"/>
      <c r="M29" s="86">
        <f t="shared" si="4"/>
        <v>0</v>
      </c>
      <c r="N29" s="80"/>
      <c r="O29" s="91">
        <f t="shared" si="5"/>
        <v>0</v>
      </c>
      <c r="P29" s="80"/>
      <c r="Q29" s="91">
        <f t="shared" si="6"/>
        <v>0</v>
      </c>
      <c r="R29"/>
    </row>
    <row r="30" spans="1:18" ht="13.5" customHeight="1">
      <c r="A30" s="78"/>
      <c r="B30" s="79"/>
      <c r="C30" s="86">
        <f t="shared" si="0"/>
        <v>0</v>
      </c>
      <c r="D30" s="80"/>
      <c r="E30" s="86">
        <f t="shared" si="1"/>
        <v>0</v>
      </c>
      <c r="F30" s="80"/>
      <c r="G30" s="86">
        <f t="shared" si="2"/>
        <v>0</v>
      </c>
      <c r="H30" s="80"/>
      <c r="I30" s="86">
        <f t="shared" si="7"/>
        <v>0</v>
      </c>
      <c r="J30" s="80"/>
      <c r="K30" s="86">
        <f t="shared" si="3"/>
        <v>0</v>
      </c>
      <c r="L30" s="80"/>
      <c r="M30" s="86">
        <f t="shared" si="4"/>
        <v>0</v>
      </c>
      <c r="N30" s="80"/>
      <c r="O30" s="91">
        <f t="shared" si="5"/>
        <v>0</v>
      </c>
      <c r="P30" s="80"/>
      <c r="Q30" s="91">
        <f t="shared" si="6"/>
        <v>0</v>
      </c>
      <c r="R30"/>
    </row>
    <row r="31" spans="1:18" ht="13.5" customHeight="1">
      <c r="A31" s="78"/>
      <c r="B31" s="79"/>
      <c r="C31" s="86">
        <f t="shared" si="0"/>
        <v>0</v>
      </c>
      <c r="D31" s="80"/>
      <c r="E31" s="86">
        <f t="shared" si="1"/>
        <v>0</v>
      </c>
      <c r="F31" s="80"/>
      <c r="G31" s="86">
        <f t="shared" si="2"/>
        <v>0</v>
      </c>
      <c r="H31" s="80"/>
      <c r="I31" s="86">
        <f t="shared" si="7"/>
        <v>0</v>
      </c>
      <c r="J31" s="80"/>
      <c r="K31" s="86">
        <f t="shared" si="3"/>
        <v>0</v>
      </c>
      <c r="L31" s="80"/>
      <c r="M31" s="86">
        <f t="shared" si="4"/>
        <v>0</v>
      </c>
      <c r="N31" s="80"/>
      <c r="O31" s="91">
        <f t="shared" si="5"/>
        <v>0</v>
      </c>
      <c r="P31" s="80"/>
      <c r="Q31" s="91">
        <f t="shared" si="6"/>
        <v>0</v>
      </c>
      <c r="R31"/>
    </row>
    <row r="32" spans="1:18" ht="13.5" customHeight="1">
      <c r="A32" s="78"/>
      <c r="B32" s="79"/>
      <c r="C32" s="86">
        <f t="shared" si="0"/>
        <v>0</v>
      </c>
      <c r="D32" s="80"/>
      <c r="E32" s="86">
        <f t="shared" si="1"/>
        <v>0</v>
      </c>
      <c r="F32" s="80"/>
      <c r="G32" s="86">
        <f t="shared" si="2"/>
        <v>0</v>
      </c>
      <c r="H32" s="80"/>
      <c r="I32" s="86">
        <f t="shared" si="7"/>
        <v>0</v>
      </c>
      <c r="J32" s="80"/>
      <c r="K32" s="86">
        <f t="shared" si="3"/>
        <v>0</v>
      </c>
      <c r="L32" s="80"/>
      <c r="M32" s="86">
        <f t="shared" si="4"/>
        <v>0</v>
      </c>
      <c r="N32" s="80"/>
      <c r="O32" s="91">
        <f t="shared" si="5"/>
        <v>0</v>
      </c>
      <c r="P32" s="80"/>
      <c r="Q32" s="91">
        <f t="shared" si="6"/>
        <v>0</v>
      </c>
      <c r="R32"/>
    </row>
    <row r="33" spans="1:18" ht="13.5" customHeight="1">
      <c r="A33" s="78"/>
      <c r="B33" s="79"/>
      <c r="C33" s="86">
        <f t="shared" si="0"/>
        <v>0</v>
      </c>
      <c r="D33" s="80"/>
      <c r="E33" s="86">
        <f t="shared" si="1"/>
        <v>0</v>
      </c>
      <c r="F33" s="80"/>
      <c r="G33" s="86">
        <f t="shared" si="2"/>
        <v>0</v>
      </c>
      <c r="H33" s="80"/>
      <c r="I33" s="86">
        <f t="shared" si="7"/>
        <v>0</v>
      </c>
      <c r="J33" s="80"/>
      <c r="K33" s="86">
        <f t="shared" si="3"/>
        <v>0</v>
      </c>
      <c r="L33" s="80"/>
      <c r="M33" s="86">
        <f t="shared" si="4"/>
        <v>0</v>
      </c>
      <c r="N33" s="80"/>
      <c r="O33" s="91">
        <f t="shared" si="5"/>
        <v>0</v>
      </c>
      <c r="P33" s="80"/>
      <c r="Q33" s="91">
        <f t="shared" si="6"/>
        <v>0</v>
      </c>
      <c r="R33"/>
    </row>
    <row r="34" spans="1:18" ht="13.5" customHeight="1">
      <c r="A34" s="78"/>
      <c r="B34" s="79"/>
      <c r="C34" s="86">
        <f t="shared" si="0"/>
        <v>0</v>
      </c>
      <c r="D34" s="80"/>
      <c r="E34" s="86">
        <f t="shared" si="1"/>
        <v>0</v>
      </c>
      <c r="F34" s="80"/>
      <c r="G34" s="86">
        <f t="shared" si="2"/>
        <v>0</v>
      </c>
      <c r="H34" s="80"/>
      <c r="I34" s="86">
        <f t="shared" si="7"/>
        <v>0</v>
      </c>
      <c r="J34" s="80"/>
      <c r="K34" s="86">
        <f t="shared" si="3"/>
        <v>0</v>
      </c>
      <c r="L34" s="80"/>
      <c r="M34" s="86">
        <f t="shared" si="4"/>
        <v>0</v>
      </c>
      <c r="N34" s="80"/>
      <c r="O34" s="91">
        <f t="shared" si="5"/>
        <v>0</v>
      </c>
      <c r="P34" s="80"/>
      <c r="Q34" s="91">
        <f t="shared" si="6"/>
        <v>0</v>
      </c>
      <c r="R34"/>
    </row>
    <row r="35" spans="1:18" ht="13.5" customHeight="1">
      <c r="A35" s="78"/>
      <c r="B35" s="79"/>
      <c r="C35" s="86">
        <f t="shared" si="0"/>
        <v>0</v>
      </c>
      <c r="D35" s="80"/>
      <c r="E35" s="86">
        <f t="shared" si="1"/>
        <v>0</v>
      </c>
      <c r="F35" s="80"/>
      <c r="G35" s="86">
        <f t="shared" si="2"/>
        <v>0</v>
      </c>
      <c r="H35" s="80"/>
      <c r="I35" s="86">
        <f t="shared" si="7"/>
        <v>0</v>
      </c>
      <c r="J35" s="80"/>
      <c r="K35" s="86">
        <f t="shared" si="3"/>
        <v>0</v>
      </c>
      <c r="L35" s="80"/>
      <c r="M35" s="86">
        <f t="shared" si="4"/>
        <v>0</v>
      </c>
      <c r="N35" s="80"/>
      <c r="O35" s="91">
        <f t="shared" si="5"/>
        <v>0</v>
      </c>
      <c r="P35" s="80"/>
      <c r="Q35" s="91">
        <f t="shared" si="6"/>
        <v>0</v>
      </c>
      <c r="R35"/>
    </row>
    <row r="36" spans="1:18" ht="13.5" customHeight="1">
      <c r="A36" s="78"/>
      <c r="B36" s="79"/>
      <c r="C36" s="86">
        <f t="shared" si="0"/>
        <v>0</v>
      </c>
      <c r="D36" s="80"/>
      <c r="E36" s="86">
        <f t="shared" si="1"/>
        <v>0</v>
      </c>
      <c r="F36" s="80"/>
      <c r="G36" s="86">
        <f t="shared" si="2"/>
        <v>0</v>
      </c>
      <c r="H36" s="80"/>
      <c r="I36" s="86">
        <f t="shared" si="7"/>
        <v>0</v>
      </c>
      <c r="J36" s="80"/>
      <c r="K36" s="86">
        <f t="shared" si="3"/>
        <v>0</v>
      </c>
      <c r="L36" s="80"/>
      <c r="M36" s="86">
        <f t="shared" si="4"/>
        <v>0</v>
      </c>
      <c r="N36" s="80"/>
      <c r="O36" s="91">
        <f t="shared" si="5"/>
        <v>0</v>
      </c>
      <c r="P36" s="80"/>
      <c r="Q36" s="91">
        <f t="shared" si="6"/>
        <v>0</v>
      </c>
      <c r="R36"/>
    </row>
    <row r="37" spans="1:18" ht="13.5" customHeight="1">
      <c r="A37" s="82"/>
      <c r="B37" s="79"/>
      <c r="C37" s="86">
        <f t="shared" si="0"/>
        <v>0</v>
      </c>
      <c r="D37" s="80"/>
      <c r="E37" s="86">
        <f t="shared" si="1"/>
        <v>0</v>
      </c>
      <c r="F37" s="80"/>
      <c r="G37" s="86">
        <f t="shared" si="2"/>
        <v>0</v>
      </c>
      <c r="H37" s="80"/>
      <c r="I37" s="86">
        <f t="shared" si="7"/>
        <v>0</v>
      </c>
      <c r="J37" s="80"/>
      <c r="K37" s="86">
        <f t="shared" si="3"/>
        <v>0</v>
      </c>
      <c r="L37" s="80"/>
      <c r="M37" s="86">
        <f t="shared" si="4"/>
        <v>0</v>
      </c>
      <c r="N37" s="80"/>
      <c r="O37" s="91">
        <f t="shared" si="5"/>
        <v>0</v>
      </c>
      <c r="P37" s="80"/>
      <c r="Q37" s="91">
        <f t="shared" si="6"/>
        <v>0</v>
      </c>
      <c r="R37"/>
    </row>
    <row r="38" spans="1:18" ht="13.5" customHeight="1">
      <c r="A38" s="82"/>
      <c r="B38" s="79"/>
      <c r="C38" s="86">
        <f t="shared" si="0"/>
        <v>0</v>
      </c>
      <c r="D38" s="80"/>
      <c r="E38" s="86">
        <f t="shared" si="1"/>
        <v>0</v>
      </c>
      <c r="F38" s="80"/>
      <c r="G38" s="86">
        <f t="shared" si="2"/>
        <v>0</v>
      </c>
      <c r="H38" s="80"/>
      <c r="I38" s="86">
        <f t="shared" si="7"/>
        <v>0</v>
      </c>
      <c r="J38" s="80"/>
      <c r="K38" s="86">
        <f t="shared" si="3"/>
        <v>0</v>
      </c>
      <c r="L38" s="80"/>
      <c r="M38" s="86">
        <f t="shared" si="4"/>
        <v>0</v>
      </c>
      <c r="N38" s="80"/>
      <c r="O38" s="91">
        <f t="shared" si="5"/>
        <v>0</v>
      </c>
      <c r="P38" s="80"/>
      <c r="Q38" s="91">
        <f t="shared" si="6"/>
        <v>0</v>
      </c>
      <c r="R38"/>
    </row>
    <row r="39" spans="1:18" ht="13.5" customHeight="1">
      <c r="A39" s="82"/>
      <c r="B39" s="79"/>
      <c r="C39" s="86">
        <f t="shared" si="0"/>
        <v>0</v>
      </c>
      <c r="D39" s="80"/>
      <c r="E39" s="86">
        <f t="shared" si="1"/>
        <v>0</v>
      </c>
      <c r="F39" s="80"/>
      <c r="G39" s="86">
        <f t="shared" si="2"/>
        <v>0</v>
      </c>
      <c r="H39" s="80"/>
      <c r="I39" s="86">
        <f t="shared" si="7"/>
        <v>0</v>
      </c>
      <c r="J39" s="80"/>
      <c r="K39" s="86">
        <f t="shared" si="3"/>
        <v>0</v>
      </c>
      <c r="L39" s="80"/>
      <c r="M39" s="86">
        <f t="shared" si="4"/>
        <v>0</v>
      </c>
      <c r="N39" s="80"/>
      <c r="O39" s="91">
        <f t="shared" si="5"/>
        <v>0</v>
      </c>
      <c r="P39" s="80"/>
      <c r="Q39" s="91">
        <f t="shared" si="6"/>
        <v>0</v>
      </c>
      <c r="R39"/>
    </row>
    <row r="40" spans="1:18" ht="13.5" customHeight="1">
      <c r="A40" s="82"/>
      <c r="B40" s="79"/>
      <c r="C40" s="86">
        <f t="shared" si="0"/>
        <v>0</v>
      </c>
      <c r="D40" s="80"/>
      <c r="E40" s="86">
        <f t="shared" si="1"/>
        <v>0</v>
      </c>
      <c r="F40" s="80"/>
      <c r="G40" s="86">
        <f t="shared" si="2"/>
        <v>0</v>
      </c>
      <c r="H40" s="80"/>
      <c r="I40" s="86">
        <f t="shared" si="7"/>
        <v>0</v>
      </c>
      <c r="J40" s="80"/>
      <c r="K40" s="86">
        <f t="shared" si="3"/>
        <v>0</v>
      </c>
      <c r="L40" s="80"/>
      <c r="M40" s="86">
        <f t="shared" si="4"/>
        <v>0</v>
      </c>
      <c r="N40" s="80"/>
      <c r="O40" s="91">
        <f t="shared" si="5"/>
        <v>0</v>
      </c>
      <c r="P40" s="80"/>
      <c r="Q40" s="91">
        <f t="shared" si="6"/>
        <v>0</v>
      </c>
      <c r="R40"/>
    </row>
    <row r="41" spans="1:18" ht="13.5" customHeight="1">
      <c r="A41" s="82"/>
      <c r="B41" s="79"/>
      <c r="C41" s="86">
        <f t="shared" si="0"/>
        <v>0</v>
      </c>
      <c r="D41" s="80"/>
      <c r="E41" s="86">
        <f t="shared" si="1"/>
        <v>0</v>
      </c>
      <c r="F41" s="80"/>
      <c r="G41" s="86">
        <f t="shared" si="2"/>
        <v>0</v>
      </c>
      <c r="H41" s="80"/>
      <c r="I41" s="86">
        <f t="shared" si="7"/>
        <v>0</v>
      </c>
      <c r="J41" s="80"/>
      <c r="K41" s="86">
        <f t="shared" si="3"/>
        <v>0</v>
      </c>
      <c r="L41" s="80"/>
      <c r="M41" s="86">
        <f t="shared" si="4"/>
        <v>0</v>
      </c>
      <c r="N41" s="80"/>
      <c r="O41" s="91">
        <f t="shared" si="5"/>
        <v>0</v>
      </c>
      <c r="P41" s="80"/>
      <c r="Q41" s="91">
        <f t="shared" si="6"/>
        <v>0</v>
      </c>
      <c r="R41"/>
    </row>
    <row r="42" spans="1:18" ht="13.5" customHeight="1">
      <c r="A42" s="82"/>
      <c r="B42" s="79"/>
      <c r="C42" s="86">
        <f t="shared" si="0"/>
        <v>0</v>
      </c>
      <c r="D42" s="80"/>
      <c r="E42" s="86">
        <f t="shared" si="1"/>
        <v>0</v>
      </c>
      <c r="F42" s="80"/>
      <c r="G42" s="86">
        <f t="shared" si="2"/>
        <v>0</v>
      </c>
      <c r="H42" s="80"/>
      <c r="I42" s="86">
        <f t="shared" si="7"/>
        <v>0</v>
      </c>
      <c r="J42" s="80"/>
      <c r="K42" s="86">
        <f t="shared" si="3"/>
        <v>0</v>
      </c>
      <c r="L42" s="80"/>
      <c r="M42" s="86">
        <f t="shared" si="4"/>
        <v>0</v>
      </c>
      <c r="N42" s="80"/>
      <c r="O42" s="91">
        <f t="shared" si="5"/>
        <v>0</v>
      </c>
      <c r="P42" s="80"/>
      <c r="Q42" s="91">
        <f t="shared" si="6"/>
        <v>0</v>
      </c>
      <c r="R42"/>
    </row>
    <row r="43" spans="1:18" ht="13.5" customHeight="1">
      <c r="A43" s="82"/>
      <c r="B43" s="79"/>
      <c r="C43" s="86">
        <f t="shared" si="0"/>
        <v>0</v>
      </c>
      <c r="D43" s="80"/>
      <c r="E43" s="86">
        <f t="shared" si="1"/>
        <v>0</v>
      </c>
      <c r="F43" s="80"/>
      <c r="G43" s="86">
        <f t="shared" si="2"/>
        <v>0</v>
      </c>
      <c r="H43" s="80"/>
      <c r="I43" s="86">
        <f t="shared" si="7"/>
        <v>0</v>
      </c>
      <c r="J43" s="80"/>
      <c r="K43" s="86">
        <f t="shared" si="3"/>
        <v>0</v>
      </c>
      <c r="L43" s="80"/>
      <c r="M43" s="86">
        <f t="shared" si="4"/>
        <v>0</v>
      </c>
      <c r="N43" s="80"/>
      <c r="O43" s="91">
        <f t="shared" si="5"/>
        <v>0</v>
      </c>
      <c r="P43" s="80"/>
      <c r="Q43" s="91">
        <f t="shared" si="6"/>
        <v>0</v>
      </c>
      <c r="R43"/>
    </row>
    <row r="44" spans="1:18" ht="13.5" customHeight="1">
      <c r="A44" s="82"/>
      <c r="B44" s="79"/>
      <c r="C44" s="86">
        <f t="shared" si="0"/>
        <v>0</v>
      </c>
      <c r="D44" s="80"/>
      <c r="E44" s="86">
        <f t="shared" si="1"/>
        <v>0</v>
      </c>
      <c r="F44" s="80"/>
      <c r="G44" s="86">
        <f t="shared" si="2"/>
        <v>0</v>
      </c>
      <c r="H44" s="80"/>
      <c r="I44" s="86">
        <f t="shared" si="7"/>
        <v>0</v>
      </c>
      <c r="J44" s="80"/>
      <c r="K44" s="86">
        <f t="shared" si="3"/>
        <v>0</v>
      </c>
      <c r="L44" s="80"/>
      <c r="M44" s="86">
        <f t="shared" si="4"/>
        <v>0</v>
      </c>
      <c r="N44" s="80"/>
      <c r="O44" s="91">
        <f t="shared" si="5"/>
        <v>0</v>
      </c>
      <c r="P44" s="80"/>
      <c r="Q44" s="91">
        <f t="shared" si="6"/>
        <v>0</v>
      </c>
      <c r="R44"/>
    </row>
    <row r="45" spans="1:18" ht="13.5" customHeight="1">
      <c r="A45" s="82"/>
      <c r="B45" s="79"/>
      <c r="C45" s="86">
        <f t="shared" si="0"/>
        <v>0</v>
      </c>
      <c r="D45" s="80"/>
      <c r="E45" s="86">
        <f t="shared" si="1"/>
        <v>0</v>
      </c>
      <c r="F45" s="80"/>
      <c r="G45" s="86">
        <f t="shared" si="2"/>
        <v>0</v>
      </c>
      <c r="H45" s="80"/>
      <c r="I45" s="86">
        <f t="shared" si="7"/>
        <v>0</v>
      </c>
      <c r="J45" s="80"/>
      <c r="K45" s="86">
        <f t="shared" si="3"/>
        <v>0</v>
      </c>
      <c r="L45" s="80"/>
      <c r="M45" s="86">
        <f t="shared" si="4"/>
        <v>0</v>
      </c>
      <c r="N45" s="80"/>
      <c r="O45" s="91">
        <f t="shared" si="5"/>
        <v>0</v>
      </c>
      <c r="P45" s="80"/>
      <c r="Q45" s="91">
        <f t="shared" si="6"/>
        <v>0</v>
      </c>
      <c r="R45"/>
    </row>
    <row r="46" spans="1:18" ht="13.5" customHeight="1" thickBot="1">
      <c r="A46" s="83"/>
      <c r="B46" s="84"/>
      <c r="C46" s="86">
        <f t="shared" si="0"/>
        <v>0</v>
      </c>
      <c r="D46" s="85"/>
      <c r="E46" s="86">
        <f t="shared" si="1"/>
        <v>0</v>
      </c>
      <c r="F46" s="85"/>
      <c r="G46" s="86">
        <f t="shared" si="2"/>
        <v>0</v>
      </c>
      <c r="H46" s="85"/>
      <c r="I46" s="86">
        <f t="shared" si="7"/>
        <v>0</v>
      </c>
      <c r="J46" s="85"/>
      <c r="K46" s="86">
        <f t="shared" si="3"/>
        <v>0</v>
      </c>
      <c r="L46" s="85"/>
      <c r="M46" s="86">
        <f t="shared" si="4"/>
        <v>0</v>
      </c>
      <c r="N46" s="85"/>
      <c r="O46" s="92">
        <f t="shared" si="5"/>
        <v>0</v>
      </c>
      <c r="P46" s="85"/>
      <c r="Q46" s="92">
        <f t="shared" si="6"/>
        <v>0</v>
      </c>
      <c r="R46"/>
    </row>
    <row r="47" spans="1:18" ht="13.5" customHeight="1" thickBot="1">
      <c r="A47" s="10" t="s">
        <v>8</v>
      </c>
      <c r="B47" s="11">
        <f>SUM(B22:B46)</f>
        <v>500</v>
      </c>
      <c r="C47" s="11">
        <f>SUM(C22:C46)</f>
        <v>495</v>
      </c>
      <c r="D47" s="12">
        <f>E47/B47%</f>
        <v>95</v>
      </c>
      <c r="E47" s="13">
        <f>SUM(E22:E46)</f>
        <v>475</v>
      </c>
      <c r="F47" s="12">
        <f>G47/B47%</f>
        <v>4</v>
      </c>
      <c r="G47" s="13">
        <f>SUM(G22:G46)</f>
        <v>20</v>
      </c>
      <c r="H47" s="12">
        <f>I47/B47%</f>
        <v>1</v>
      </c>
      <c r="I47" s="13">
        <f>SUM(I22:I46)</f>
        <v>5</v>
      </c>
      <c r="J47" s="12">
        <f>K47/B47%</f>
        <v>1</v>
      </c>
      <c r="K47" s="13">
        <f>SUM(K22:K46)</f>
        <v>5</v>
      </c>
      <c r="L47" s="163">
        <f>M47/B47%</f>
        <v>1</v>
      </c>
      <c r="M47" s="28">
        <f>SUM(M22:M46)</f>
        <v>5</v>
      </c>
      <c r="N47" s="12">
        <f>O47/B47%</f>
        <v>1</v>
      </c>
      <c r="O47" s="13">
        <f>SUM(O22:O46)</f>
        <v>5</v>
      </c>
      <c r="P47" s="12">
        <f>Q47/B47%</f>
        <v>1</v>
      </c>
      <c r="Q47" s="13">
        <f>SUM(Q22:Q46)</f>
        <v>5</v>
      </c>
    </row>
    <row r="48" spans="1:18">
      <c r="A48" s="14"/>
      <c r="B48" s="14"/>
      <c r="G48" s="19"/>
      <c r="K48" s="14"/>
      <c r="P48"/>
      <c r="Q48"/>
      <c r="R48"/>
    </row>
    <row r="49" spans="1:18">
      <c r="A49" s="20"/>
      <c r="B49" s="21"/>
      <c r="C49" s="20"/>
      <c r="D49" s="20"/>
      <c r="E49" s="20"/>
      <c r="F49" s="29"/>
      <c r="G49" s="30"/>
      <c r="H49" s="29"/>
      <c r="I49" s="20"/>
      <c r="J49" s="20"/>
      <c r="K49" s="20"/>
      <c r="O49" s="24"/>
      <c r="P49"/>
      <c r="Q49"/>
      <c r="R49"/>
    </row>
    <row r="50" spans="1:18" ht="15">
      <c r="A50" s="36" t="s">
        <v>30</v>
      </c>
      <c r="B50" s="36" t="s">
        <v>61</v>
      </c>
      <c r="C50" s="93">
        <f>B47</f>
        <v>500</v>
      </c>
      <c r="D50" s="36" t="s">
        <v>14</v>
      </c>
      <c r="E50" s="32"/>
      <c r="G50" s="32"/>
      <c r="H50" s="32"/>
      <c r="I50" s="32"/>
      <c r="J50" s="189" t="s">
        <v>27</v>
      </c>
      <c r="K50" s="189"/>
      <c r="L50" s="15"/>
      <c r="M50" s="15"/>
      <c r="O50" s="24"/>
      <c r="P50"/>
      <c r="Q50"/>
      <c r="R50"/>
    </row>
    <row r="51" spans="1:18" ht="15">
      <c r="A51" s="38"/>
      <c r="B51" s="38"/>
      <c r="C51" s="38"/>
      <c r="D51" s="39" t="s">
        <v>15</v>
      </c>
      <c r="E51" s="21"/>
      <c r="G51" s="33"/>
      <c r="H51" s="34"/>
      <c r="I51" s="34"/>
      <c r="J51" s="235"/>
      <c r="K51" s="235"/>
      <c r="L51" s="15"/>
      <c r="M51" s="15"/>
      <c r="O51" s="24"/>
      <c r="P51"/>
      <c r="Q51"/>
      <c r="R51"/>
    </row>
    <row r="52" spans="1:18" ht="15">
      <c r="A52" s="89" t="s">
        <v>53</v>
      </c>
      <c r="B52" s="38"/>
      <c r="C52" s="40"/>
      <c r="D52" s="41">
        <f>D47</f>
        <v>95</v>
      </c>
      <c r="E52" s="21"/>
      <c r="F52" s="20"/>
      <c r="G52" s="33"/>
      <c r="H52" s="34"/>
      <c r="I52" s="34"/>
      <c r="J52" s="20"/>
      <c r="K52" s="20"/>
      <c r="L52" s="15"/>
      <c r="M52" s="15"/>
      <c r="O52" s="24"/>
      <c r="P52"/>
      <c r="Q52"/>
      <c r="R52"/>
    </row>
    <row r="53" spans="1:18" ht="15">
      <c r="A53" s="89" t="s">
        <v>52</v>
      </c>
      <c r="B53" s="38"/>
      <c r="C53" s="40"/>
      <c r="D53" s="41">
        <f>D54+D55</f>
        <v>5</v>
      </c>
      <c r="E53" s="21"/>
      <c r="F53" s="20"/>
      <c r="G53" s="33"/>
      <c r="H53" s="34"/>
      <c r="I53" s="34"/>
      <c r="J53" s="20"/>
      <c r="K53" s="20"/>
      <c r="L53" s="15"/>
      <c r="M53" s="15"/>
      <c r="O53" s="24"/>
      <c r="P53"/>
      <c r="Q53"/>
      <c r="R53"/>
    </row>
    <row r="54" spans="1:18" ht="15">
      <c r="A54" s="89" t="s">
        <v>54</v>
      </c>
      <c r="B54" s="38"/>
      <c r="C54" s="40"/>
      <c r="D54" s="41">
        <f>F47</f>
        <v>4</v>
      </c>
      <c r="E54" s="21"/>
      <c r="F54" s="20"/>
      <c r="G54" s="33"/>
      <c r="H54" s="34"/>
      <c r="I54" s="34"/>
      <c r="J54" s="20"/>
      <c r="K54" s="20"/>
      <c r="L54" s="15"/>
      <c r="M54" s="15"/>
      <c r="O54" s="24"/>
      <c r="P54"/>
      <c r="Q54"/>
      <c r="R54"/>
    </row>
    <row r="55" spans="1:18" ht="15">
      <c r="A55" s="89" t="s">
        <v>55</v>
      </c>
      <c r="B55" s="38"/>
      <c r="C55" s="40"/>
      <c r="D55" s="41">
        <f>H47</f>
        <v>1</v>
      </c>
      <c r="E55" s="34"/>
      <c r="F55" s="20"/>
      <c r="G55" s="35"/>
      <c r="H55" s="34"/>
      <c r="I55" s="34"/>
      <c r="J55" s="20"/>
      <c r="K55" s="20"/>
      <c r="L55" s="15"/>
      <c r="M55" s="15"/>
      <c r="N55" s="25"/>
      <c r="O55" s="26"/>
      <c r="P55"/>
      <c r="Q55"/>
      <c r="R55"/>
    </row>
    <row r="56" spans="1:18">
      <c r="E56" s="20"/>
      <c r="F56" s="104"/>
      <c r="G56" s="224"/>
      <c r="H56" s="224"/>
      <c r="I56" s="32"/>
      <c r="J56" s="32"/>
      <c r="K56" s="20"/>
      <c r="P56"/>
      <c r="Q56"/>
      <c r="R56"/>
    </row>
    <row r="57" spans="1:18" ht="15">
      <c r="A57" s="89" t="s">
        <v>21</v>
      </c>
      <c r="B57" s="38"/>
      <c r="C57" s="38"/>
      <c r="D57" s="41">
        <f>J47</f>
        <v>1</v>
      </c>
      <c r="E57" s="20"/>
      <c r="F57" s="221"/>
      <c r="G57" s="222"/>
      <c r="H57" s="222"/>
      <c r="I57" s="20"/>
      <c r="J57" s="20"/>
      <c r="K57" s="20"/>
      <c r="P57"/>
      <c r="Q57"/>
      <c r="R57"/>
    </row>
    <row r="58" spans="1:18" ht="15">
      <c r="A58" s="89" t="s">
        <v>20</v>
      </c>
      <c r="B58" s="38"/>
      <c r="C58" s="38"/>
      <c r="D58" s="41">
        <f>L47</f>
        <v>1</v>
      </c>
      <c r="E58" s="20"/>
      <c r="F58" s="234"/>
      <c r="G58" s="222"/>
      <c r="H58" s="64"/>
      <c r="I58" s="20"/>
      <c r="J58" s="20"/>
      <c r="K58" s="20"/>
      <c r="P58"/>
      <c r="Q58"/>
      <c r="R58"/>
    </row>
    <row r="59" spans="1:18" ht="15">
      <c r="A59" s="89" t="s">
        <v>35</v>
      </c>
      <c r="B59" s="38"/>
      <c r="C59" s="38"/>
      <c r="D59" s="41">
        <f>N47</f>
        <v>1</v>
      </c>
      <c r="E59" s="20"/>
      <c r="I59" s="20"/>
      <c r="J59" s="20"/>
      <c r="K59" s="20"/>
      <c r="P59"/>
      <c r="Q59"/>
      <c r="R59"/>
    </row>
    <row r="60" spans="1:18" ht="15">
      <c r="A60" s="89" t="str">
        <f>P20</f>
        <v>xxx</v>
      </c>
      <c r="B60" s="38"/>
      <c r="C60" s="38"/>
      <c r="D60" s="41">
        <f>P47</f>
        <v>1</v>
      </c>
      <c r="E60" s="20"/>
      <c r="I60" s="20"/>
      <c r="J60" s="20"/>
      <c r="K60" s="20"/>
      <c r="P60"/>
      <c r="Q60"/>
      <c r="R60"/>
    </row>
    <row r="61" spans="1:18" ht="15">
      <c r="A61" s="89"/>
      <c r="B61" s="38"/>
      <c r="C61" s="38"/>
      <c r="D61" s="41"/>
      <c r="E61" s="20"/>
      <c r="I61" s="20"/>
      <c r="J61" s="20"/>
      <c r="K61" s="20"/>
      <c r="P61"/>
      <c r="Q61"/>
      <c r="R61"/>
    </row>
    <row r="62" spans="1:18" ht="15">
      <c r="A62" s="89"/>
      <c r="B62" s="38"/>
      <c r="C62" s="38"/>
      <c r="D62" s="41"/>
      <c r="E62" s="20"/>
      <c r="I62" s="20"/>
      <c r="J62" s="20"/>
      <c r="K62" s="20"/>
      <c r="P62"/>
      <c r="Q62"/>
      <c r="R62"/>
    </row>
    <row r="63" spans="1:18" ht="15">
      <c r="A63" s="89"/>
      <c r="B63" s="38"/>
      <c r="C63" s="38"/>
      <c r="D63" s="41"/>
      <c r="E63" s="20"/>
      <c r="I63" s="20"/>
      <c r="J63" s="20"/>
      <c r="K63" s="20"/>
      <c r="P63"/>
      <c r="Q63"/>
      <c r="R63"/>
    </row>
    <row r="64" spans="1:18" ht="15">
      <c r="A64" s="89"/>
      <c r="B64" s="38"/>
      <c r="C64" s="38"/>
      <c r="D64" s="41"/>
      <c r="E64" s="20"/>
      <c r="I64" s="20"/>
      <c r="J64" s="20"/>
      <c r="K64" s="20"/>
      <c r="P64"/>
      <c r="Q64"/>
      <c r="R64"/>
    </row>
    <row r="65" spans="1:11" ht="15.75" thickBot="1">
      <c r="A65" s="38"/>
      <c r="B65" s="33"/>
      <c r="C65" s="33"/>
      <c r="D65" s="20"/>
      <c r="E65" s="20"/>
      <c r="F65" s="20"/>
      <c r="G65" s="64"/>
      <c r="H65" s="64"/>
      <c r="I65" s="20"/>
      <c r="J65" s="20"/>
      <c r="K65" s="20"/>
    </row>
    <row r="66" spans="1:11" ht="14.25" thickBot="1">
      <c r="A66" s="59" t="s">
        <v>99</v>
      </c>
      <c r="B66" s="188" t="s">
        <v>100</v>
      </c>
      <c r="C66" s="59" t="s">
        <v>26</v>
      </c>
      <c r="D66" s="20"/>
      <c r="E66" s="20"/>
      <c r="F66" s="20"/>
      <c r="G66" s="224"/>
      <c r="H66" s="224"/>
      <c r="I66" s="20"/>
      <c r="J66" s="20"/>
      <c r="K66" s="20"/>
    </row>
    <row r="67" spans="1:11" ht="15.75">
      <c r="A67" s="20"/>
      <c r="B67" s="54"/>
      <c r="C67" s="54"/>
      <c r="D67" s="54"/>
      <c r="E67" s="55"/>
      <c r="F67" s="55"/>
      <c r="G67" s="54"/>
      <c r="H67" s="20"/>
      <c r="I67" s="20"/>
      <c r="J67" s="20"/>
      <c r="K67" s="20"/>
    </row>
    <row r="68" spans="1:11" ht="15.75">
      <c r="A68" s="62"/>
      <c r="B68" s="62"/>
      <c r="C68" s="62"/>
      <c r="D68" s="54"/>
      <c r="E68" s="55"/>
      <c r="F68" s="55"/>
      <c r="G68" s="54"/>
      <c r="H68" s="20"/>
      <c r="I68" s="20"/>
      <c r="J68" s="20"/>
      <c r="K68" s="20"/>
    </row>
    <row r="69" spans="1:11" ht="15.75">
      <c r="A69" s="23"/>
      <c r="B69" s="54"/>
      <c r="C69" s="54"/>
      <c r="D69" s="54"/>
      <c r="E69" s="54"/>
      <c r="F69" s="56"/>
      <c r="G69" s="54"/>
    </row>
    <row r="70" spans="1:11">
      <c r="A70" s="23"/>
      <c r="B70" s="57"/>
      <c r="C70" s="20"/>
      <c r="D70" s="57"/>
      <c r="E70" s="57"/>
      <c r="F70" s="57"/>
      <c r="G70" s="57"/>
    </row>
    <row r="71" spans="1:11" ht="15">
      <c r="A71" s="23"/>
      <c r="B71" s="57"/>
      <c r="C71" s="57"/>
      <c r="D71" s="57"/>
      <c r="E71" s="57"/>
      <c r="F71" s="60"/>
      <c r="G71" s="61"/>
    </row>
    <row r="72" spans="1:11">
      <c r="A72" s="23"/>
      <c r="B72" s="57"/>
      <c r="C72" s="57"/>
      <c r="D72" s="57"/>
      <c r="E72" s="57"/>
      <c r="F72" s="58"/>
      <c r="G72" s="57"/>
    </row>
    <row r="73" spans="1:11">
      <c r="B73" s="57"/>
      <c r="C73" s="57"/>
      <c r="D73" s="57"/>
      <c r="E73" s="57"/>
      <c r="F73" s="58"/>
      <c r="G73" s="57"/>
    </row>
    <row r="74" spans="1:11">
      <c r="B74" s="57"/>
      <c r="C74" s="57"/>
      <c r="D74" s="57"/>
      <c r="E74" s="57"/>
      <c r="F74" s="58"/>
      <c r="G74" s="57"/>
    </row>
    <row r="75" spans="1:11">
      <c r="B75" s="62"/>
      <c r="C75" s="62"/>
      <c r="D75" s="54"/>
      <c r="E75" s="54"/>
      <c r="F75" s="54"/>
      <c r="G75" s="54"/>
    </row>
  </sheetData>
  <sheetProtection password="C735" sheet="1"/>
  <mergeCells count="15">
    <mergeCell ref="G66:H66"/>
    <mergeCell ref="J50:K50"/>
    <mergeCell ref="J51:K51"/>
    <mergeCell ref="G56:H56"/>
    <mergeCell ref="F57:H57"/>
    <mergeCell ref="A19:M19"/>
    <mergeCell ref="H20:I20"/>
    <mergeCell ref="N20:O20"/>
    <mergeCell ref="P20:Q20"/>
    <mergeCell ref="F58:G58"/>
    <mergeCell ref="A2:Q9"/>
    <mergeCell ref="E18:H18"/>
    <mergeCell ref="D20:E20"/>
    <mergeCell ref="F20:G20"/>
    <mergeCell ref="L20:M2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6</vt:i4>
      </vt:variant>
      <vt:variant>
        <vt:lpstr>Adlandırılmış Aralıklar</vt:lpstr>
      </vt:variant>
      <vt:variant>
        <vt:i4>3</vt:i4>
      </vt:variant>
    </vt:vector>
  </HeadingPairs>
  <TitlesOfParts>
    <vt:vector size="9" baseType="lpstr">
      <vt:lpstr>Summary</vt:lpstr>
      <vt:lpstr>HMS 1-2</vt:lpstr>
      <vt:lpstr>SHREDDED</vt:lpstr>
      <vt:lpstr>BONUS</vt:lpstr>
      <vt:lpstr>BUSHELING</vt:lpstr>
      <vt:lpstr>RAILWAY</vt:lpstr>
      <vt:lpstr>BONUS!Yazdırma_Alanı</vt:lpstr>
      <vt:lpstr>'HMS 1-2'!Yazdırma_Alanı</vt:lpstr>
      <vt:lpstr>Summary!Yazdırma_Alanı</vt:lpstr>
    </vt:vector>
  </TitlesOfParts>
  <Company>Comexal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Rijken</dc:creator>
  <cp:lastModifiedBy>HP</cp:lastModifiedBy>
  <cp:lastPrinted>2021-04-08T09:22:46Z</cp:lastPrinted>
  <dcterms:created xsi:type="dcterms:W3CDTF">2005-01-31T05:11:33Z</dcterms:created>
  <dcterms:modified xsi:type="dcterms:W3CDTF">2026-03-02T11:25:36Z</dcterms:modified>
</cp:coreProperties>
</file>